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临床" sheetId="1" r:id="rId1"/>
    <sheet name="全科" sheetId="2" r:id="rId2"/>
    <sheet name="预防" sheetId="5" r:id="rId3"/>
    <sheet name="检验" sheetId="3" r:id="rId4"/>
    <sheet name="影像" sheetId="4" r:id="rId5"/>
    <sheet name="降转全科" sheetId="6" r:id="rId6"/>
    <sheet name="药学" sheetId="10" r:id="rId7"/>
    <sheet name="护理" sheetId="8" r:id="rId8"/>
    <sheet name="助产学" sheetId="11" r:id="rId9"/>
    <sheet name="康复" sheetId="9" r:id="rId10"/>
    <sheet name="卫管" sheetId="7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临床!$A$2:$M$2</definedName>
    <definedName name="_xlnm._FilterDatabase" localSheetId="1" hidden="1">全科!$A$2:$M$2</definedName>
    <definedName name="_xlnm._FilterDatabase" localSheetId="5" hidden="1">降转全科!$A$2:$M$2</definedName>
    <definedName name="_xlnm._FilterDatabase" localSheetId="4" hidden="1">影像!$A$1:$M$19</definedName>
  </definedNames>
  <calcPr calcId="144525"/>
</workbook>
</file>

<file path=xl/sharedStrings.xml><?xml version="1.0" encoding="utf-8"?>
<sst xmlns="http://schemas.openxmlformats.org/spreadsheetml/2006/main" count="1794" uniqueCount="398">
  <si>
    <t>申请转入2020级临床医学专业进入面试资格公示</t>
  </si>
  <si>
    <t>序号</t>
  </si>
  <si>
    <t>学号</t>
  </si>
  <si>
    <t>姓名</t>
  </si>
  <si>
    <t>性别</t>
  </si>
  <si>
    <t>原就读专业</t>
  </si>
  <si>
    <t>拟转专业</t>
  </si>
  <si>
    <t>平均绩点</t>
  </si>
  <si>
    <t>原专业排名</t>
  </si>
  <si>
    <t>原专业人数</t>
  </si>
  <si>
    <t>系统解剖学</t>
  </si>
  <si>
    <t>细胞生物学</t>
  </si>
  <si>
    <t>总分</t>
  </si>
  <si>
    <t>是否进入面试</t>
  </si>
  <si>
    <t>范中原</t>
  </si>
  <si>
    <t>男</t>
  </si>
  <si>
    <t>　预防医学</t>
  </si>
  <si>
    <t>临床医学</t>
  </si>
  <si>
    <t>是</t>
  </si>
  <si>
    <t>张桂兰</t>
  </si>
  <si>
    <t>女</t>
  </si>
  <si>
    <t>护理学</t>
  </si>
  <si>
    <t>邓雅丹</t>
  </si>
  <si>
    <t>临床医学（全科医学方向）</t>
  </si>
  <si>
    <t>张峻溪</t>
  </si>
  <si>
    <t>张俊</t>
  </si>
  <si>
    <t>康复治疗学</t>
  </si>
  <si>
    <t>陈林</t>
  </si>
  <si>
    <t>夏鑫语</t>
  </si>
  <si>
    <t>周柯伊</t>
  </si>
  <si>
    <t>陈思思</t>
  </si>
  <si>
    <t>郑丁文</t>
  </si>
  <si>
    <t>助产学</t>
  </si>
  <si>
    <t>董睿</t>
  </si>
  <si>
    <t>医学影像技术</t>
  </si>
  <si>
    <t>陆禹彤</t>
  </si>
  <si>
    <t>马宇洋</t>
  </si>
  <si>
    <t>李慧竹</t>
  </si>
  <si>
    <t>冯亦腾</t>
  </si>
  <si>
    <t>陈蓉</t>
  </si>
  <si>
    <t>郭慧</t>
  </si>
  <si>
    <t>徐柯</t>
  </si>
  <si>
    <t>方思懿</t>
  </si>
  <si>
    <t>杨灵毓</t>
  </si>
  <si>
    <t>沙子又</t>
  </si>
  <si>
    <t>成雯</t>
  </si>
  <si>
    <t>朱金鑫</t>
  </si>
  <si>
    <t>罗曾韵</t>
  </si>
  <si>
    <t>严子晶</t>
  </si>
  <si>
    <t>顾冰艳</t>
  </si>
  <si>
    <t>吴思怡</t>
  </si>
  <si>
    <t>章莹</t>
  </si>
  <si>
    <t>袁雨轩</t>
  </si>
  <si>
    <t>申请转入2020级临床医学专业（全科）进入面试资格公示</t>
  </si>
  <si>
    <t>郑超泽</t>
  </si>
  <si>
    <t>药学</t>
  </si>
  <si>
    <t>张倬铭</t>
  </si>
  <si>
    <t>蒋子恒</t>
  </si>
  <si>
    <t>医学检验技术</t>
  </si>
  <si>
    <t>史国鑫</t>
  </si>
  <si>
    <t>医学信息工程</t>
  </si>
  <si>
    <t>崔梦源</t>
  </si>
  <si>
    <t>李乐佳</t>
  </si>
  <si>
    <t>胡煜康</t>
  </si>
  <si>
    <t>陈典</t>
  </si>
  <si>
    <t>马荣建</t>
  </si>
  <si>
    <t>顾佳怡</t>
  </si>
  <si>
    <t>殷家崴</t>
  </si>
  <si>
    <t>彭嘉龙</t>
  </si>
  <si>
    <t>潘歆怡</t>
  </si>
  <si>
    <t>杨柳</t>
  </si>
  <si>
    <t>侯书宸</t>
  </si>
  <si>
    <t>吴一凡</t>
  </si>
  <si>
    <t>陈浩然</t>
  </si>
  <si>
    <t>制药工程</t>
  </si>
  <si>
    <t>谢子炎</t>
  </si>
  <si>
    <t>杜孙豪</t>
  </si>
  <si>
    <t>王凯宁</t>
  </si>
  <si>
    <t>李远航</t>
  </si>
  <si>
    <t>耿佳慧</t>
  </si>
  <si>
    <t>唐宇</t>
  </si>
  <si>
    <t>费星玲</t>
  </si>
  <si>
    <t>朱逸凡</t>
  </si>
  <si>
    <t>张泰锐</t>
  </si>
  <si>
    <t>陆浩</t>
  </si>
  <si>
    <t>罗予翀</t>
  </si>
  <si>
    <t>邓颖</t>
  </si>
  <si>
    <t>马玉莹</t>
  </si>
  <si>
    <t>汪玉华</t>
  </si>
  <si>
    <t>伍家桦</t>
  </si>
  <si>
    <t>刘洋</t>
  </si>
  <si>
    <t>孙扬子</t>
  </si>
  <si>
    <t>药物制剂</t>
  </si>
  <si>
    <t>严子涵</t>
  </si>
  <si>
    <t>李雨辰</t>
  </si>
  <si>
    <t>王佳乐</t>
  </si>
  <si>
    <t>罗振维</t>
  </si>
  <si>
    <t>张跃</t>
  </si>
  <si>
    <t>游华东</t>
  </si>
  <si>
    <t>雷一鸣</t>
  </si>
  <si>
    <t>申请转入2020级预防医学专业进入面试资格公示</t>
  </si>
  <si>
    <t>龙超</t>
  </si>
  <si>
    <r>
      <rPr>
        <sz val="11"/>
        <color rgb="FF000000"/>
        <rFont val="等线"/>
        <charset val="134"/>
      </rPr>
      <t>公共事业管理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卫生事业管理方向）</t>
    </r>
  </si>
  <si>
    <t>预防医学</t>
  </si>
  <si>
    <t>胥婕</t>
  </si>
  <si>
    <t>何宝业</t>
  </si>
  <si>
    <t>马玉蛟</t>
  </si>
  <si>
    <t>公共事业管理(医药贸易与管理方向)</t>
  </si>
  <si>
    <t>桑睿</t>
  </si>
  <si>
    <t>李瑾</t>
  </si>
  <si>
    <t>孟舒羽</t>
  </si>
  <si>
    <r>
      <rPr>
        <sz val="11"/>
        <color rgb="FF000000"/>
        <rFont val="等线"/>
        <charset val="134"/>
      </rPr>
      <t>汤</t>
    </r>
    <r>
      <rPr>
        <sz val="11"/>
        <color indexed="8"/>
        <rFont val="宋体"/>
        <charset val="134"/>
      </rPr>
      <t>洲一</t>
    </r>
  </si>
  <si>
    <t>圣佳媛</t>
  </si>
  <si>
    <t>陈界铭</t>
  </si>
  <si>
    <t>黄映岚</t>
  </si>
  <si>
    <t>梁鹏</t>
  </si>
  <si>
    <t>吴嘉慧</t>
  </si>
  <si>
    <t>李跃鹏</t>
  </si>
  <si>
    <t>叶畅</t>
  </si>
  <si>
    <t>杨以纯</t>
  </si>
  <si>
    <t>李玫佳</t>
  </si>
  <si>
    <t>苏启生</t>
  </si>
  <si>
    <t>梁俊</t>
  </si>
  <si>
    <t>杨力函</t>
  </si>
  <si>
    <t>闾盟</t>
  </si>
  <si>
    <t>季锦园</t>
  </si>
  <si>
    <t>周星月</t>
  </si>
  <si>
    <t>曾宝蝶</t>
  </si>
  <si>
    <t>申请转入2020级医学检验技术专业进入面试资格公示</t>
  </si>
  <si>
    <t>高等数学</t>
  </si>
  <si>
    <t>孔晓燕</t>
  </si>
  <si>
    <t>徐琪</t>
  </si>
  <si>
    <t>王思芸</t>
  </si>
  <si>
    <t>高张晶</t>
  </si>
  <si>
    <t>郎云峰</t>
  </si>
  <si>
    <t>祁欣</t>
  </si>
  <si>
    <t>李东旭</t>
  </si>
  <si>
    <t>英语</t>
  </si>
  <si>
    <t>闫安蔚</t>
  </si>
  <si>
    <t>朱桂芳</t>
  </si>
  <si>
    <t>朱亚楠</t>
  </si>
  <si>
    <t>王应英</t>
  </si>
  <si>
    <t>李宇晰</t>
  </si>
  <si>
    <t>张恒玉</t>
  </si>
  <si>
    <t>马鸿宇</t>
  </si>
  <si>
    <t>杨芏冰</t>
  </si>
  <si>
    <t>鲁仕英</t>
  </si>
  <si>
    <t>颜雯靖</t>
  </si>
  <si>
    <t>申请转入2020级医学影像技术专业进入面试资格公示</t>
  </si>
  <si>
    <t>黄彩华</t>
  </si>
  <si>
    <t>姜震宇</t>
  </si>
  <si>
    <t>杨瑾乐</t>
  </si>
  <si>
    <t>梅旭</t>
  </si>
  <si>
    <t>陆兆雨</t>
  </si>
  <si>
    <t>孟旭</t>
  </si>
  <si>
    <t>郑棋蔚</t>
  </si>
  <si>
    <t>邵梦茹</t>
  </si>
  <si>
    <t>赵丹</t>
  </si>
  <si>
    <t>于洋</t>
  </si>
  <si>
    <t>余勇辉</t>
  </si>
  <si>
    <t>朱烜乐</t>
  </si>
  <si>
    <t>刘宝宝</t>
  </si>
  <si>
    <t>王朝</t>
  </si>
  <si>
    <t>王昕仪</t>
  </si>
  <si>
    <t>张子劼</t>
  </si>
  <si>
    <t>张琪</t>
  </si>
  <si>
    <t>申请转入2021级临床医学专业（全科医学方向）进入面试资格公示</t>
  </si>
  <si>
    <t>平均    绩点</t>
  </si>
  <si>
    <t>原专业   排名</t>
  </si>
  <si>
    <t>原专业   人数</t>
  </si>
  <si>
    <t>高语苓</t>
  </si>
  <si>
    <t>2021级临床医学（全科医学方向）</t>
  </si>
  <si>
    <t>滕泽群</t>
  </si>
  <si>
    <t>赵驰</t>
  </si>
  <si>
    <t>郭继智</t>
  </si>
  <si>
    <t>陆子玥</t>
  </si>
  <si>
    <t>袁鑫涛</t>
  </si>
  <si>
    <t>徐晶晶</t>
  </si>
  <si>
    <t>张丁仃</t>
  </si>
  <si>
    <t>李思</t>
  </si>
  <si>
    <t>李乐涵</t>
  </si>
  <si>
    <t>符挺</t>
  </si>
  <si>
    <t>涂佩文</t>
  </si>
  <si>
    <r>
      <rPr>
        <sz val="14"/>
        <color rgb="FF000000"/>
        <rFont val="等线"/>
        <charset val="134"/>
      </rPr>
      <t>公共事业管理</t>
    </r>
    <r>
      <rPr>
        <sz val="14"/>
        <color indexed="8"/>
        <rFont val="Times New Roman"/>
        <charset val="0"/>
      </rPr>
      <t>(</t>
    </r>
    <r>
      <rPr>
        <sz val="14"/>
        <color indexed="8"/>
        <rFont val="宋体"/>
        <charset val="134"/>
      </rPr>
      <t>卫生事业管理方向）</t>
    </r>
  </si>
  <si>
    <t>周奕霏</t>
  </si>
  <si>
    <t>70.5</t>
  </si>
  <si>
    <t>67.5</t>
  </si>
  <si>
    <t>张瑞</t>
  </si>
  <si>
    <t>李卓莲</t>
  </si>
  <si>
    <t>62.5</t>
  </si>
  <si>
    <t>72.5</t>
  </si>
  <si>
    <t>马跃</t>
  </si>
  <si>
    <t>66.0</t>
  </si>
  <si>
    <t>68.0</t>
  </si>
  <si>
    <t>龚孜涵</t>
  </si>
  <si>
    <t>胡小婷</t>
  </si>
  <si>
    <t>顾奕祺</t>
  </si>
  <si>
    <t>陈欣</t>
  </si>
  <si>
    <t>滕昊澎</t>
  </si>
  <si>
    <t>嵇琳</t>
  </si>
  <si>
    <t>高贝贝</t>
  </si>
  <si>
    <t>许天予</t>
  </si>
  <si>
    <t>63.0</t>
  </si>
  <si>
    <t>66.5</t>
  </si>
  <si>
    <t>马骁</t>
  </si>
  <si>
    <t>58.0</t>
  </si>
  <si>
    <t>71.0</t>
  </si>
  <si>
    <t>万岱宁</t>
  </si>
  <si>
    <t>51.0</t>
  </si>
  <si>
    <t>74.5</t>
  </si>
  <si>
    <t>潘祥</t>
  </si>
  <si>
    <t>53.5</t>
  </si>
  <si>
    <t>72.0</t>
  </si>
  <si>
    <t>陈欣雨</t>
  </si>
  <si>
    <t>朱俊涛</t>
  </si>
  <si>
    <t>王梓竣</t>
  </si>
  <si>
    <t>韩兆坤</t>
  </si>
  <si>
    <t>崔英楠</t>
  </si>
  <si>
    <t>70.0</t>
  </si>
  <si>
    <t>唐桦驰</t>
  </si>
  <si>
    <t>55.5</t>
  </si>
  <si>
    <t>张文静</t>
  </si>
  <si>
    <t>张健</t>
  </si>
  <si>
    <t>王意程</t>
  </si>
  <si>
    <t>52.5</t>
  </si>
  <si>
    <t>喻安琪</t>
  </si>
  <si>
    <t>71.5</t>
  </si>
  <si>
    <t>刘静</t>
  </si>
  <si>
    <t>45.0</t>
  </si>
  <si>
    <t>77.5</t>
  </si>
  <si>
    <t>董扬</t>
  </si>
  <si>
    <t>葛玉华</t>
  </si>
  <si>
    <t>王梦杰</t>
  </si>
  <si>
    <t>贾秉怡</t>
  </si>
  <si>
    <t>64.0</t>
  </si>
  <si>
    <t>宋俊杰</t>
  </si>
  <si>
    <t>潘思锦</t>
  </si>
  <si>
    <t>63.5</t>
  </si>
  <si>
    <t>徐隽孜</t>
  </si>
  <si>
    <t>50.0</t>
  </si>
  <si>
    <t>杭子璐</t>
  </si>
  <si>
    <t>65.0</t>
  </si>
  <si>
    <t>邵静蕾</t>
  </si>
  <si>
    <t>肖怡</t>
  </si>
  <si>
    <t>53.0</t>
  </si>
  <si>
    <t>62.0</t>
  </si>
  <si>
    <t>庄欣莹</t>
  </si>
  <si>
    <t>59.0</t>
  </si>
  <si>
    <t>吴俣</t>
  </si>
  <si>
    <t>46.5</t>
  </si>
  <si>
    <t>王文瑾</t>
  </si>
  <si>
    <t>司佳静</t>
  </si>
  <si>
    <t>赵咏琦</t>
  </si>
  <si>
    <t>陈思睿</t>
  </si>
  <si>
    <t>邵润凯</t>
  </si>
  <si>
    <t>罗岭沅</t>
  </si>
  <si>
    <t>万景伟</t>
  </si>
  <si>
    <t>52.0</t>
  </si>
  <si>
    <t>58.5</t>
  </si>
  <si>
    <t>陈思语</t>
  </si>
  <si>
    <t>42.0</t>
  </si>
  <si>
    <t>张潇</t>
  </si>
  <si>
    <t>50.5</t>
  </si>
  <si>
    <t>谢文婕</t>
  </si>
  <si>
    <t>38.0</t>
  </si>
  <si>
    <t>周芯茹</t>
  </si>
  <si>
    <t>48.5</t>
  </si>
  <si>
    <t>61.0</t>
  </si>
  <si>
    <t>张金龙</t>
  </si>
  <si>
    <t>47.5</t>
  </si>
  <si>
    <t>李明咖</t>
  </si>
  <si>
    <t>林乐儿</t>
  </si>
  <si>
    <t>卢志凡</t>
  </si>
  <si>
    <t>花颢源</t>
  </si>
  <si>
    <t>周绪然</t>
  </si>
  <si>
    <t>56.0</t>
  </si>
  <si>
    <t>刘震</t>
  </si>
  <si>
    <t>戴玚</t>
  </si>
  <si>
    <t>王雨娴</t>
  </si>
  <si>
    <t>刘元鑫</t>
  </si>
  <si>
    <t>45.5</t>
  </si>
  <si>
    <t>60.0</t>
  </si>
  <si>
    <t>赵心成</t>
  </si>
  <si>
    <t>刘涵</t>
  </si>
  <si>
    <t>38.5</t>
  </si>
  <si>
    <t>张宇航</t>
  </si>
  <si>
    <t>54.5</t>
  </si>
  <si>
    <t>徐蕴嘉</t>
  </si>
  <si>
    <t>曹颖</t>
  </si>
  <si>
    <t>谢文杰</t>
  </si>
  <si>
    <t>廖苒宇</t>
  </si>
  <si>
    <t>40.0</t>
  </si>
  <si>
    <t>徐晨</t>
  </si>
  <si>
    <t>46.0</t>
  </si>
  <si>
    <t>56.5</t>
  </si>
  <si>
    <t>闫荣</t>
  </si>
  <si>
    <t>杨晨</t>
  </si>
  <si>
    <t>吕茜雨</t>
  </si>
  <si>
    <t>陆松竹</t>
  </si>
  <si>
    <t>巢芯蕊</t>
  </si>
  <si>
    <t>吴双玲</t>
  </si>
  <si>
    <t>臧志耘</t>
  </si>
  <si>
    <t>刘承舜</t>
  </si>
  <si>
    <t>任家伦</t>
  </si>
  <si>
    <t>黄欣桐</t>
  </si>
  <si>
    <t>43.5</t>
  </si>
  <si>
    <t>田卓伦</t>
  </si>
  <si>
    <t>朱文恺</t>
  </si>
  <si>
    <t>袁国濠</t>
  </si>
  <si>
    <t>方纬诗</t>
  </si>
  <si>
    <t>公共事业管理(卫生事业管理方向）</t>
  </si>
  <si>
    <t>40.5</t>
  </si>
  <si>
    <t>柴国宝</t>
  </si>
  <si>
    <t>朱旭东</t>
  </si>
  <si>
    <t>汤阳阳</t>
  </si>
  <si>
    <t>罗顶盈安</t>
  </si>
  <si>
    <t>39.5</t>
  </si>
  <si>
    <t>汤凤坡</t>
  </si>
  <si>
    <t>邹文浩</t>
  </si>
  <si>
    <t>35.0</t>
  </si>
  <si>
    <t>韩蕾</t>
  </si>
  <si>
    <t>王艺宏</t>
  </si>
  <si>
    <t>刘芳林</t>
  </si>
  <si>
    <t>35.5</t>
  </si>
  <si>
    <t>王熠宇</t>
  </si>
  <si>
    <t>季子言</t>
  </si>
  <si>
    <t>李煜</t>
  </si>
  <si>
    <t>王钰涵</t>
  </si>
  <si>
    <t>陈昊</t>
  </si>
  <si>
    <t>梁美心</t>
  </si>
  <si>
    <t>周锐</t>
  </si>
  <si>
    <t>33.0</t>
  </si>
  <si>
    <t>30.0</t>
  </si>
  <si>
    <t>周子恒</t>
  </si>
  <si>
    <t>申请转入2020级药学专业进入面试资格公示</t>
  </si>
  <si>
    <t>文理科</t>
  </si>
  <si>
    <t>原学部</t>
  </si>
  <si>
    <t>拟转学部</t>
  </si>
  <si>
    <t>理科</t>
  </si>
  <si>
    <t>陈婷</t>
  </si>
  <si>
    <t>药学部</t>
  </si>
  <si>
    <t>陈雨婷</t>
  </si>
  <si>
    <t>宛明杰</t>
  </si>
  <si>
    <t>人文与管理学部</t>
  </si>
  <si>
    <t>申请转入2020级护理学专业进入面试资格公示</t>
  </si>
  <si>
    <t>文科</t>
  </si>
  <si>
    <t>杨滴</t>
  </si>
  <si>
    <t>外国语学部</t>
  </si>
  <si>
    <t>护理学部</t>
  </si>
  <si>
    <t>董文瑾</t>
  </si>
  <si>
    <t>董宸希</t>
  </si>
  <si>
    <t>倪惠</t>
  </si>
  <si>
    <t>吴昀蔓</t>
  </si>
  <si>
    <t>刘星妤</t>
  </si>
  <si>
    <t>杨丽娟</t>
  </si>
  <si>
    <t>李嘉豪</t>
  </si>
  <si>
    <t>程麒洋</t>
  </si>
  <si>
    <t>陈飞扬</t>
  </si>
  <si>
    <t>罗庆兰</t>
  </si>
  <si>
    <t>宗珍拉姆</t>
  </si>
  <si>
    <t>兰富生</t>
  </si>
  <si>
    <t>旦增米吉</t>
  </si>
  <si>
    <t>王子彤</t>
  </si>
  <si>
    <t>许英</t>
  </si>
  <si>
    <t>唐冰冰</t>
  </si>
  <si>
    <t>杨鹏程</t>
  </si>
  <si>
    <t>索朗德吉</t>
  </si>
  <si>
    <t>强嘎</t>
  </si>
  <si>
    <t>申请转入2020级助产学专业进入面试资格公示</t>
  </si>
  <si>
    <t>季沁怡</t>
  </si>
  <si>
    <t>徐诗璟</t>
  </si>
  <si>
    <t>戚苏楠</t>
  </si>
  <si>
    <t>郭佳宁</t>
  </si>
  <si>
    <t>张佳妮</t>
  </si>
  <si>
    <t>申请转入2020级康复治疗学专业进入面试资格公示</t>
  </si>
  <si>
    <t>郭茜</t>
  </si>
  <si>
    <t>理学部</t>
  </si>
  <si>
    <t>康复医学部</t>
  </si>
  <si>
    <t>陈彦求</t>
  </si>
  <si>
    <t>王媛</t>
  </si>
  <si>
    <t>张傲骞</t>
  </si>
  <si>
    <t>丁仁健</t>
  </si>
  <si>
    <t>周忠清</t>
  </si>
  <si>
    <t>王进威</t>
  </si>
  <si>
    <t>郑志阳</t>
  </si>
  <si>
    <t>张露文</t>
  </si>
  <si>
    <t>阮丽雯</t>
  </si>
  <si>
    <t>化生地</t>
  </si>
  <si>
    <t>田昊冉</t>
  </si>
  <si>
    <r>
      <rPr>
        <sz val="11"/>
        <color rgb="FF000000"/>
        <rFont val="等线"/>
        <charset val="134"/>
      </rPr>
      <t>护理</t>
    </r>
    <r>
      <rPr>
        <sz val="11"/>
        <color indexed="8"/>
        <rFont val="宋体"/>
        <charset val="134"/>
      </rPr>
      <t>学</t>
    </r>
  </si>
  <si>
    <t>钟慧琴</t>
  </si>
  <si>
    <t>刘哲</t>
  </si>
  <si>
    <t>伍思诚</t>
  </si>
  <si>
    <t>申请转入2020级公共事业管理专业（卫生事业管理）进入面试资格公示</t>
  </si>
  <si>
    <t>顿万鹏</t>
  </si>
  <si>
    <t>邢涵宇</t>
  </si>
  <si>
    <t>德钦赛珍</t>
  </si>
  <si>
    <t>刁翔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</si>
</sst>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0"/>
    </font>
    <font>
      <sz val="11"/>
      <color rgb="FFFF0000"/>
      <name val="宋体"/>
      <charset val="134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6"/>
      <color rgb="FF000000"/>
      <name val="等线"/>
      <charset val="134"/>
    </font>
    <font>
      <sz val="16"/>
      <name val="等线"/>
      <charset val="134"/>
    </font>
    <font>
      <sz val="14"/>
      <name val="等线"/>
      <charset val="134"/>
    </font>
    <font>
      <sz val="14"/>
      <color rgb="FF000000"/>
      <name val="等线"/>
      <charset val="134"/>
    </font>
    <font>
      <sz val="16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imes New Roman"/>
      <charset val="0"/>
    </font>
    <font>
      <sz val="11"/>
      <color indexed="8"/>
      <name val="宋体"/>
      <charset val="134"/>
    </font>
    <font>
      <sz val="14"/>
      <color indexed="8"/>
      <name val="Times New Roman"/>
      <charset val="0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2" borderId="2" applyNumberFormat="0" applyAlignment="0" applyProtection="0">
      <alignment vertical="center"/>
    </xf>
    <xf numFmtId="0" fontId="34" fillId="2" borderId="3" applyNumberFormat="0" applyAlignment="0" applyProtection="0">
      <alignment vertical="center"/>
    </xf>
    <xf numFmtId="0" fontId="35" fillId="18" borderId="8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7.xml"/><Relationship Id="rId17" Type="http://schemas.openxmlformats.org/officeDocument/2006/relationships/externalLink" Target="externalLinks/externalLink6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</xdr:col>
      <xdr:colOff>932815</xdr:colOff>
      <xdr:row>31</xdr:row>
      <xdr:rowOff>14605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2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3810</xdr:colOff>
      <xdr:row>31</xdr:row>
      <xdr:rowOff>23495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1772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932815</xdr:colOff>
      <xdr:row>31</xdr:row>
      <xdr:rowOff>14605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2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538480</xdr:colOff>
      <xdr:row>31</xdr:row>
      <xdr:rowOff>23495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3050" y="1177290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932815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3810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932815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538480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43050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1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1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146685</xdr:colOff>
      <xdr:row>0</xdr:row>
      <xdr:rowOff>22860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1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2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2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113665</xdr:colOff>
      <xdr:row>12</xdr:row>
      <xdr:rowOff>15240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92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174625</xdr:colOff>
      <xdr:row>12</xdr:row>
      <xdr:rowOff>22860</xdr:rowOff>
    </xdr:to>
    <xdr:pic>
      <xdr:nvPicPr>
        <xdr:cNvPr id="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0292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113665</xdr:colOff>
      <xdr:row>12</xdr:row>
      <xdr:rowOff>15240</xdr:rowOff>
    </xdr:to>
    <xdr:pic>
      <xdr:nvPicPr>
        <xdr:cNvPr id="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92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175260</xdr:colOff>
      <xdr:row>12</xdr:row>
      <xdr:rowOff>22860</xdr:rowOff>
    </xdr:to>
    <xdr:pic>
      <xdr:nvPicPr>
        <xdr:cNvPr id="3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50292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3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3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4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4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4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5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5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5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146685</xdr:colOff>
      <xdr:row>0</xdr:row>
      <xdr:rowOff>22860</xdr:rowOff>
    </xdr:to>
    <xdr:pic>
      <xdr:nvPicPr>
        <xdr:cNvPr id="5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5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5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6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6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6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6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6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71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147955</xdr:colOff>
      <xdr:row>0</xdr:row>
      <xdr:rowOff>23495</xdr:rowOff>
    </xdr:to>
    <xdr:pic>
      <xdr:nvPicPr>
        <xdr:cNvPr id="75" name="图片 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52705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90750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52705</xdr:colOff>
      <xdr:row>0</xdr:row>
      <xdr:rowOff>22860</xdr:rowOff>
    </xdr:to>
    <xdr:pic>
      <xdr:nvPicPr>
        <xdr:cNvPr id="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90750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1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52705</xdr:colOff>
      <xdr:row>0</xdr:row>
      <xdr:rowOff>22860</xdr:rowOff>
    </xdr:to>
    <xdr:pic>
      <xdr:nvPicPr>
        <xdr:cNvPr id="1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90750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727710</xdr:colOff>
      <xdr:row>0</xdr:row>
      <xdr:rowOff>22860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51435</xdr:colOff>
      <xdr:row>0</xdr:row>
      <xdr:rowOff>22860</xdr:rowOff>
    </xdr:to>
    <xdr:pic>
      <xdr:nvPicPr>
        <xdr:cNvPr id="1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9075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2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51435</xdr:colOff>
      <xdr:row>0</xdr:row>
      <xdr:rowOff>23495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9075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51435</xdr:colOff>
      <xdr:row>0</xdr:row>
      <xdr:rowOff>23495</xdr:rowOff>
    </xdr:to>
    <xdr:pic>
      <xdr:nvPicPr>
        <xdr:cNvPr id="2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9075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51435</xdr:colOff>
      <xdr:row>0</xdr:row>
      <xdr:rowOff>22860</xdr:rowOff>
    </xdr:to>
    <xdr:pic>
      <xdr:nvPicPr>
        <xdr:cNvPr id="3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9075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113665</xdr:colOff>
      <xdr:row>4</xdr:row>
      <xdr:rowOff>15240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174625</xdr:colOff>
      <xdr:row>4</xdr:row>
      <xdr:rowOff>22860</xdr:rowOff>
    </xdr:to>
    <xdr:pic>
      <xdr:nvPicPr>
        <xdr:cNvPr id="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5240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113665</xdr:colOff>
      <xdr:row>4</xdr:row>
      <xdr:rowOff>15240</xdr:rowOff>
    </xdr:to>
    <xdr:pic>
      <xdr:nvPicPr>
        <xdr:cNvPr id="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240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5</xdr:col>
      <xdr:colOff>51435</xdr:colOff>
      <xdr:row>4</xdr:row>
      <xdr:rowOff>22860</xdr:rowOff>
    </xdr:to>
    <xdr:pic>
      <xdr:nvPicPr>
        <xdr:cNvPr id="3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90750" y="15240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36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728980</xdr:colOff>
      <xdr:row>0</xdr:row>
      <xdr:rowOff>23495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222885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186055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186055</xdr:colOff>
      <xdr:row>43</xdr:row>
      <xdr:rowOff>22860</xdr:rowOff>
    </xdr:to>
    <xdr:pic>
      <xdr:nvPicPr>
        <xdr:cNvPr id="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1661160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4</xdr:col>
      <xdr:colOff>186055</xdr:colOff>
      <xdr:row>43</xdr:row>
      <xdr:rowOff>22860</xdr:rowOff>
    </xdr:to>
    <xdr:pic>
      <xdr:nvPicPr>
        <xdr:cNvPr id="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1661160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222885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309880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309880</xdr:colOff>
      <xdr:row>0</xdr:row>
      <xdr:rowOff>22860</xdr:rowOff>
    </xdr:to>
    <xdr:pic>
      <xdr:nvPicPr>
        <xdr:cNvPr id="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309880</xdr:colOff>
      <xdr:row>0</xdr:row>
      <xdr:rowOff>22860</xdr:rowOff>
    </xdr:to>
    <xdr:pic>
      <xdr:nvPicPr>
        <xdr:cNvPr id="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2</xdr:col>
      <xdr:colOff>661035</xdr:colOff>
      <xdr:row>10</xdr:row>
      <xdr:rowOff>22860</xdr:rowOff>
    </xdr:to>
    <xdr:pic>
      <xdr:nvPicPr>
        <xdr:cNvPr id="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8150" y="39751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2</xdr:col>
      <xdr:colOff>161290</xdr:colOff>
      <xdr:row>10</xdr:row>
      <xdr:rowOff>15240</xdr:rowOff>
    </xdr:to>
    <xdr:pic>
      <xdr:nvPicPr>
        <xdr:cNvPr id="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1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2</xdr:col>
      <xdr:colOff>222250</xdr:colOff>
      <xdr:row>10</xdr:row>
      <xdr:rowOff>22860</xdr:rowOff>
    </xdr:to>
    <xdr:pic>
      <xdr:nvPicPr>
        <xdr:cNvPr id="1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9751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2</xdr:col>
      <xdr:colOff>161290</xdr:colOff>
      <xdr:row>10</xdr:row>
      <xdr:rowOff>15240</xdr:rowOff>
    </xdr:to>
    <xdr:pic>
      <xdr:nvPicPr>
        <xdr:cNvPr id="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1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4</xdr:col>
      <xdr:colOff>308610</xdr:colOff>
      <xdr:row>10</xdr:row>
      <xdr:rowOff>22860</xdr:rowOff>
    </xdr:to>
    <xdr:pic>
      <xdr:nvPicPr>
        <xdr:cNvPr id="1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39751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222885</xdr:colOff>
      <xdr:row>0</xdr:row>
      <xdr:rowOff>23495</xdr:rowOff>
    </xdr:to>
    <xdr:pic>
      <xdr:nvPicPr>
        <xdr:cNvPr id="14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309880</xdr:colOff>
      <xdr:row>0</xdr:row>
      <xdr:rowOff>23495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222885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262255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262255</xdr:colOff>
      <xdr:row>0</xdr:row>
      <xdr:rowOff>22860</xdr:rowOff>
    </xdr:to>
    <xdr:pic>
      <xdr:nvPicPr>
        <xdr:cNvPr id="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262255</xdr:colOff>
      <xdr:row>0</xdr:row>
      <xdr:rowOff>22860</xdr:rowOff>
    </xdr:to>
    <xdr:pic>
      <xdr:nvPicPr>
        <xdr:cNvPr id="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70485</xdr:colOff>
      <xdr:row>1</xdr:row>
      <xdr:rowOff>22860</xdr:rowOff>
    </xdr:to>
    <xdr:pic>
      <xdr:nvPicPr>
        <xdr:cNvPr id="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3400" y="469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161290</xdr:colOff>
      <xdr:row>1</xdr:row>
      <xdr:rowOff>15240</xdr:rowOff>
    </xdr:to>
    <xdr:pic>
      <xdr:nvPicPr>
        <xdr:cNvPr id="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69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222250</xdr:colOff>
      <xdr:row>1</xdr:row>
      <xdr:rowOff>22860</xdr:rowOff>
    </xdr:to>
    <xdr:pic>
      <xdr:nvPicPr>
        <xdr:cNvPr id="1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69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161290</xdr:colOff>
      <xdr:row>1</xdr:row>
      <xdr:rowOff>15240</xdr:rowOff>
    </xdr:to>
    <xdr:pic>
      <xdr:nvPicPr>
        <xdr:cNvPr id="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69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4</xdr:col>
      <xdr:colOff>260985</xdr:colOff>
      <xdr:row>1</xdr:row>
      <xdr:rowOff>22860</xdr:rowOff>
    </xdr:to>
    <xdr:pic>
      <xdr:nvPicPr>
        <xdr:cNvPr id="1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469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161290</xdr:colOff>
      <xdr:row>12</xdr:row>
      <xdr:rowOff>14605</xdr:rowOff>
    </xdr:to>
    <xdr:pic>
      <xdr:nvPicPr>
        <xdr:cNvPr id="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6609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4</xdr:col>
      <xdr:colOff>260985</xdr:colOff>
      <xdr:row>12</xdr:row>
      <xdr:rowOff>23495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4660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4</xdr:col>
      <xdr:colOff>260985</xdr:colOff>
      <xdr:row>12</xdr:row>
      <xdr:rowOff>23495</xdr:rowOff>
    </xdr:to>
    <xdr:pic>
      <xdr:nvPicPr>
        <xdr:cNvPr id="1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4660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2</xdr:col>
      <xdr:colOff>161290</xdr:colOff>
      <xdr:row>19</xdr:row>
      <xdr:rowOff>15240</xdr:rowOff>
    </xdr:to>
    <xdr:pic>
      <xdr:nvPicPr>
        <xdr:cNvPr id="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327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2</xdr:col>
      <xdr:colOff>222250</xdr:colOff>
      <xdr:row>19</xdr:row>
      <xdr:rowOff>22860</xdr:rowOff>
    </xdr:to>
    <xdr:pic>
      <xdr:nvPicPr>
        <xdr:cNvPr id="1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3279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2</xdr:col>
      <xdr:colOff>161290</xdr:colOff>
      <xdr:row>19</xdr:row>
      <xdr:rowOff>15240</xdr:rowOff>
    </xdr:to>
    <xdr:pic>
      <xdr:nvPicPr>
        <xdr:cNvPr id="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327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4</xdr:col>
      <xdr:colOff>260985</xdr:colOff>
      <xdr:row>19</xdr:row>
      <xdr:rowOff>22860</xdr:rowOff>
    </xdr:to>
    <xdr:pic>
      <xdr:nvPicPr>
        <xdr:cNvPr id="1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7327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4</xdr:col>
      <xdr:colOff>260985</xdr:colOff>
      <xdr:row>12</xdr:row>
      <xdr:rowOff>22860</xdr:rowOff>
    </xdr:to>
    <xdr:pic>
      <xdr:nvPicPr>
        <xdr:cNvPr id="2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4660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4</xdr:col>
      <xdr:colOff>260985</xdr:colOff>
      <xdr:row>12</xdr:row>
      <xdr:rowOff>22860</xdr:rowOff>
    </xdr:to>
    <xdr:pic>
      <xdr:nvPicPr>
        <xdr:cNvPr id="21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4660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4</xdr:col>
      <xdr:colOff>260985</xdr:colOff>
      <xdr:row>12</xdr:row>
      <xdr:rowOff>22860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46609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222885</xdr:colOff>
      <xdr:row>0</xdr:row>
      <xdr:rowOff>23495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262255</xdr:colOff>
      <xdr:row>0</xdr:row>
      <xdr:rowOff>23495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262255</xdr:colOff>
      <xdr:row>0</xdr:row>
      <xdr:rowOff>22860</xdr:rowOff>
    </xdr:to>
    <xdr:pic>
      <xdr:nvPicPr>
        <xdr:cNvPr id="2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262255</xdr:colOff>
      <xdr:row>0</xdr:row>
      <xdr:rowOff>22860</xdr:rowOff>
    </xdr:to>
    <xdr:pic>
      <xdr:nvPicPr>
        <xdr:cNvPr id="2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222885</xdr:colOff>
      <xdr:row>0</xdr:row>
      <xdr:rowOff>23495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262255</xdr:colOff>
      <xdr:row>0</xdr:row>
      <xdr:rowOff>23495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222885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176530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176530</xdr:colOff>
      <xdr:row>0</xdr:row>
      <xdr:rowOff>22860</xdr:rowOff>
    </xdr:to>
    <xdr:pic>
      <xdr:nvPicPr>
        <xdr:cNvPr id="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176530</xdr:colOff>
      <xdr:row>0</xdr:row>
      <xdr:rowOff>22860</xdr:rowOff>
    </xdr:to>
    <xdr:pic>
      <xdr:nvPicPr>
        <xdr:cNvPr id="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70485</xdr:colOff>
      <xdr:row>0</xdr:row>
      <xdr:rowOff>22860</xdr:rowOff>
    </xdr:to>
    <xdr:pic>
      <xdr:nvPicPr>
        <xdr:cNvPr id="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34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15240</xdr:rowOff>
    </xdr:to>
    <xdr:pic>
      <xdr:nvPicPr>
        <xdr:cNvPr id="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222250</xdr:colOff>
      <xdr:row>0</xdr:row>
      <xdr:rowOff>22860</xdr:rowOff>
    </xdr:to>
    <xdr:pic>
      <xdr:nvPicPr>
        <xdr:cNvPr id="1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15240</xdr:rowOff>
    </xdr:to>
    <xdr:pic>
      <xdr:nvPicPr>
        <xdr:cNvPr id="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175260</xdr:colOff>
      <xdr:row>0</xdr:row>
      <xdr:rowOff>22860</xdr:rowOff>
    </xdr:to>
    <xdr:pic>
      <xdr:nvPicPr>
        <xdr:cNvPr id="1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14605</xdr:rowOff>
    </xdr:to>
    <xdr:pic>
      <xdr:nvPicPr>
        <xdr:cNvPr id="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175260</xdr:colOff>
      <xdr:row>0</xdr:row>
      <xdr:rowOff>23495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175260</xdr:colOff>
      <xdr:row>0</xdr:row>
      <xdr:rowOff>23495</xdr:rowOff>
    </xdr:to>
    <xdr:pic>
      <xdr:nvPicPr>
        <xdr:cNvPr id="1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4</xdr:col>
      <xdr:colOff>175260</xdr:colOff>
      <xdr:row>9</xdr:row>
      <xdr:rowOff>22860</xdr:rowOff>
    </xdr:to>
    <xdr:pic>
      <xdr:nvPicPr>
        <xdr:cNvPr id="1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36195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15240</xdr:rowOff>
    </xdr:to>
    <xdr:pic>
      <xdr:nvPicPr>
        <xdr:cNvPr id="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222250</xdr:colOff>
      <xdr:row>0</xdr:row>
      <xdr:rowOff>22860</xdr:rowOff>
    </xdr:to>
    <xdr:pic>
      <xdr:nvPicPr>
        <xdr:cNvPr id="1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161290</xdr:colOff>
      <xdr:row>0</xdr:row>
      <xdr:rowOff>15240</xdr:rowOff>
    </xdr:to>
    <xdr:pic>
      <xdr:nvPicPr>
        <xdr:cNvPr id="1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175260</xdr:colOff>
      <xdr:row>0</xdr:row>
      <xdr:rowOff>22860</xdr:rowOff>
    </xdr:to>
    <xdr:pic>
      <xdr:nvPicPr>
        <xdr:cNvPr id="2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175260</xdr:colOff>
      <xdr:row>0</xdr:row>
      <xdr:rowOff>22860</xdr:rowOff>
    </xdr:to>
    <xdr:pic>
      <xdr:nvPicPr>
        <xdr:cNvPr id="21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175260</xdr:colOff>
      <xdr:row>0</xdr:row>
      <xdr:rowOff>22860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175260</xdr:colOff>
      <xdr:row>0</xdr:row>
      <xdr:rowOff>22860</xdr:rowOff>
    </xdr:to>
    <xdr:pic>
      <xdr:nvPicPr>
        <xdr:cNvPr id="2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3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926465</xdr:colOff>
      <xdr:row>52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725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987425</xdr:colOff>
      <xdr:row>52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67259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926465</xdr:colOff>
      <xdr:row>52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7259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4</xdr:col>
      <xdr:colOff>46990</xdr:colOff>
      <xdr:row>52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06550" y="167259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1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1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146685</xdr:colOff>
      <xdr:row>0</xdr:row>
      <xdr:rowOff>22860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1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2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2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3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113665</xdr:colOff>
      <xdr:row>1</xdr:row>
      <xdr:rowOff>15240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826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174625</xdr:colOff>
      <xdr:row>1</xdr:row>
      <xdr:rowOff>22860</xdr:rowOff>
    </xdr:to>
    <xdr:pic>
      <xdr:nvPicPr>
        <xdr:cNvPr id="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826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113665</xdr:colOff>
      <xdr:row>1</xdr:row>
      <xdr:rowOff>15240</xdr:rowOff>
    </xdr:to>
    <xdr:pic>
      <xdr:nvPicPr>
        <xdr:cNvPr id="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826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175260</xdr:colOff>
      <xdr:row>1</xdr:row>
      <xdr:rowOff>22860</xdr:rowOff>
    </xdr:to>
    <xdr:pic>
      <xdr:nvPicPr>
        <xdr:cNvPr id="3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4826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113665</xdr:colOff>
      <xdr:row>2</xdr:row>
      <xdr:rowOff>15240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652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174625</xdr:colOff>
      <xdr:row>2</xdr:row>
      <xdr:rowOff>22860</xdr:rowOff>
    </xdr:to>
    <xdr:pic>
      <xdr:nvPicPr>
        <xdr:cNvPr id="3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9652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113665</xdr:colOff>
      <xdr:row>2</xdr:row>
      <xdr:rowOff>15240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652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5</xdr:col>
      <xdr:colOff>175260</xdr:colOff>
      <xdr:row>2</xdr:row>
      <xdr:rowOff>22860</xdr:rowOff>
    </xdr:to>
    <xdr:pic>
      <xdr:nvPicPr>
        <xdr:cNvPr id="3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9652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42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4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4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4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5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146685</xdr:colOff>
      <xdr:row>0</xdr:row>
      <xdr:rowOff>22860</xdr:rowOff>
    </xdr:to>
    <xdr:pic>
      <xdr:nvPicPr>
        <xdr:cNvPr id="51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5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5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5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57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59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6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6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6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6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69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71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7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7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7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7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7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146685</xdr:colOff>
      <xdr:row>0</xdr:row>
      <xdr:rowOff>22860</xdr:rowOff>
    </xdr:to>
    <xdr:pic>
      <xdr:nvPicPr>
        <xdr:cNvPr id="8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8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8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8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8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9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9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9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9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97" name="图片 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98" name="图片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147955</xdr:colOff>
      <xdr:row>0</xdr:row>
      <xdr:rowOff>23495</xdr:rowOff>
    </xdr:to>
    <xdr:pic>
      <xdr:nvPicPr>
        <xdr:cNvPr id="100" name="图片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1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1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4</xdr:col>
      <xdr:colOff>146685</xdr:colOff>
      <xdr:row>1</xdr:row>
      <xdr:rowOff>22860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431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113665</xdr:colOff>
      <xdr:row>1</xdr:row>
      <xdr:rowOff>15240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1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174625</xdr:colOff>
      <xdr:row>1</xdr:row>
      <xdr:rowOff>22860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3180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113665</xdr:colOff>
      <xdr:row>1</xdr:row>
      <xdr:rowOff>15240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180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175260</xdr:colOff>
      <xdr:row>1</xdr:row>
      <xdr:rowOff>22860</xdr:rowOff>
    </xdr:to>
    <xdr:pic>
      <xdr:nvPicPr>
        <xdr:cNvPr id="1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43180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2</xdr:col>
      <xdr:colOff>113665</xdr:colOff>
      <xdr:row>17</xdr:row>
      <xdr:rowOff>14605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5278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2</xdr:col>
      <xdr:colOff>174625</xdr:colOff>
      <xdr:row>17</xdr:row>
      <xdr:rowOff>23495</xdr:rowOff>
    </xdr:to>
    <xdr:pic>
      <xdr:nvPicPr>
        <xdr:cNvPr id="2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65278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2</xdr:col>
      <xdr:colOff>113665</xdr:colOff>
      <xdr:row>17</xdr:row>
      <xdr:rowOff>14605</xdr:rowOff>
    </xdr:to>
    <xdr:pic>
      <xdr:nvPicPr>
        <xdr:cNvPr id="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5278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5</xdr:col>
      <xdr:colOff>175260</xdr:colOff>
      <xdr:row>17</xdr:row>
      <xdr:rowOff>23495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65278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3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3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146685</xdr:colOff>
      <xdr:row>0</xdr:row>
      <xdr:rowOff>22860</xdr:rowOff>
    </xdr:to>
    <xdr:pic>
      <xdr:nvPicPr>
        <xdr:cNvPr id="3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3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3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4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4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4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4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4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51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53" name="图片 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147955</xdr:colOff>
      <xdr:row>0</xdr:row>
      <xdr:rowOff>23495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1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1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146685</xdr:colOff>
      <xdr:row>0</xdr:row>
      <xdr:rowOff>22860</xdr:rowOff>
    </xdr:to>
    <xdr:pic>
      <xdr:nvPicPr>
        <xdr:cNvPr id="1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1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113665</xdr:colOff>
      <xdr:row>1</xdr:row>
      <xdr:rowOff>14605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91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174625</xdr:colOff>
      <xdr:row>1</xdr:row>
      <xdr:rowOff>23495</xdr:rowOff>
    </xdr:to>
    <xdr:pic>
      <xdr:nvPicPr>
        <xdr:cNvPr id="2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191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113665</xdr:colOff>
      <xdr:row>1</xdr:row>
      <xdr:rowOff>14605</xdr:rowOff>
    </xdr:to>
    <xdr:pic>
      <xdr:nvPicPr>
        <xdr:cNvPr id="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91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175260</xdr:colOff>
      <xdr:row>1</xdr:row>
      <xdr:rowOff>23495</xdr:rowOff>
    </xdr:to>
    <xdr:pic>
      <xdr:nvPicPr>
        <xdr:cNvPr id="22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4191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2</xdr:col>
      <xdr:colOff>113665</xdr:colOff>
      <xdr:row>6</xdr:row>
      <xdr:rowOff>14605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241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2</xdr:col>
      <xdr:colOff>174625</xdr:colOff>
      <xdr:row>6</xdr:row>
      <xdr:rowOff>23495</xdr:rowOff>
    </xdr:to>
    <xdr:pic>
      <xdr:nvPicPr>
        <xdr:cNvPr id="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410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2</xdr:col>
      <xdr:colOff>113665</xdr:colOff>
      <xdr:row>6</xdr:row>
      <xdr:rowOff>14605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2410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5</xdr:col>
      <xdr:colOff>175260</xdr:colOff>
      <xdr:row>6</xdr:row>
      <xdr:rowOff>23495</xdr:rowOff>
    </xdr:to>
    <xdr:pic>
      <xdr:nvPicPr>
        <xdr:cNvPr id="2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232410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3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3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38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23495</xdr:rowOff>
    </xdr:to>
    <xdr:pic>
      <xdr:nvPicPr>
        <xdr:cNvPr id="42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4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46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22860</xdr:rowOff>
    </xdr:to>
    <xdr:pic>
      <xdr:nvPicPr>
        <xdr:cNvPr id="4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176530</xdr:colOff>
      <xdr:row>0</xdr:row>
      <xdr:rowOff>22860</xdr:rowOff>
    </xdr:to>
    <xdr:pic>
      <xdr:nvPicPr>
        <xdr:cNvPr id="50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813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146685</xdr:colOff>
      <xdr:row>0</xdr:row>
      <xdr:rowOff>22860</xdr:rowOff>
    </xdr:to>
    <xdr:pic>
      <xdr:nvPicPr>
        <xdr:cNvPr id="51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5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5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5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5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5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23495</xdr:rowOff>
    </xdr:to>
    <xdr:pic>
      <xdr:nvPicPr>
        <xdr:cNvPr id="6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23495</xdr:rowOff>
    </xdr:to>
    <xdr:pic>
      <xdr:nvPicPr>
        <xdr:cNvPr id="6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174625</xdr:colOff>
      <xdr:row>0</xdr:row>
      <xdr:rowOff>22860</xdr:rowOff>
    </xdr:to>
    <xdr:pic>
      <xdr:nvPicPr>
        <xdr:cNvPr id="6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22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15240</xdr:rowOff>
    </xdr:to>
    <xdr:pic>
      <xdr:nvPicPr>
        <xdr:cNvPr id="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175260</xdr:colOff>
      <xdr:row>0</xdr:row>
      <xdr:rowOff>22860</xdr:rowOff>
    </xdr:to>
    <xdr:pic>
      <xdr:nvPicPr>
        <xdr:cNvPr id="6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85975" y="0"/>
          <a:ext cx="1546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175260</xdr:colOff>
      <xdr:row>0</xdr:row>
      <xdr:rowOff>23495</xdr:rowOff>
    </xdr:to>
    <xdr:pic>
      <xdr:nvPicPr>
        <xdr:cNvPr id="69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5468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113665</xdr:colOff>
      <xdr:row>0</xdr:row>
      <xdr:rowOff>14605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48526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147955</xdr:colOff>
      <xdr:row>0</xdr:row>
      <xdr:rowOff>23495</xdr:rowOff>
    </xdr:to>
    <xdr:pic>
      <xdr:nvPicPr>
        <xdr:cNvPr id="71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1600" y="0"/>
          <a:ext cx="1548130" cy="23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1&#24180;&#21335;&#20140;&#21307;&#31185;&#22823;&#23398;&#24247;&#36798;&#23398;&#38498;&#36716;&#19987;&#19994;&#32771;&#35797;&#12298;&#32454;&#32990;&#29983;&#29289;&#23398;&#12299;&#25104;&#32489;&#21333;\2020&#32423;&#25311;&#36716;2021&#32423;&#20020;&#24202;&#21307;&#23398;(&#20840;&#31185;&#21307;&#23398;&#26041;&#21521;)-&#25104;&#32489;&#21333;-2021&#24180;&#21335;&#20140;&#21307;&#31185;&#22823;&#23398;&#24247;&#36798;&#23398;&#38498;&#36716;&#19987;&#19994;&#32771;&#35797;&#12298;&#32454;&#32990;&#29983;&#29289;&#23398;&#122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1&#24180;&#21335;&#20140;&#21307;&#31185;&#22823;&#23398;&#24247;&#36798;&#23398;&#38498;&#36716;&#19987;&#19994;&#32771;&#35797;&#12298;&#32454;&#32990;&#29983;&#29289;&#23398;&#12299;&#25104;&#32489;&#21333;\2020&#32423;&#25311;&#36716;&#20020;&#24202;-&#25104;&#32489;&#21333;-2021&#24180;&#21335;&#20140;&#21307;&#31185;&#22823;&#23398;&#24247;&#36798;&#23398;&#38498;&#36716;&#19987;&#19994;&#32771;&#35797;&#12298;&#32454;&#32990;&#29983;&#29289;&#23398;&#1229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1&#24180;&#21335;&#20140;&#21307;&#31185;&#22823;&#23398;&#24247;&#36798;&#23398;&#38498;&#36716;&#19987;&#19994;&#32771;&#35797;&#12298;&#32454;&#32990;&#29983;&#29289;&#23398;&#12299;&#25104;&#32489;&#21333;\2020&#32423;&#25311;&#36716;&#20020;&#24202;&#21307;&#23398;&#65288;&#20840;&#31185;&#21307;&#23398;&#26041;&#21521;&#65289;-&#25104;&#32489;&#21333;-2021&#24180;&#21335;&#20140;&#21307;&#31185;&#22823;&#23398;&#24247;&#36798;&#23398;&#38498;&#36716;&#19987;&#19994;&#32771;&#35797;&#12298;&#32454;&#32990;&#29983;&#29289;&#23398;&#122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1&#24180;&#21335;&#20140;&#21307;&#31185;&#22823;&#23398;&#24247;&#36798;&#23398;&#38498;&#36716;&#19987;&#19994;&#32771;&#35797;&#12298;&#32454;&#32990;&#29983;&#29289;&#23398;&#12299;&#25104;&#32489;&#21333;\2020&#32423;&#25311;&#36716;&#21307;&#23398;&#26816;&#39564;&#25216;&#26415;-&#25104;&#32489;&#21333;-2021&#24180;&#21335;&#20140;&#21307;&#31185;&#22823;&#23398;&#24247;&#36798;&#23398;&#38498;&#36716;&#19987;&#19994;&#32771;&#35797;&#12298;&#32454;&#32990;&#29983;&#29289;&#23398;&#1229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1&#24180;&#21335;&#20140;&#21307;&#31185;&#22823;&#23398;&#24247;&#36798;&#23398;&#38498;&#36716;&#19987;&#19994;&#32771;&#35797;&#12298;&#32454;&#32990;&#29983;&#29289;&#23398;&#12299;&#25104;&#32489;&#21333;\2020&#32423;&#25311;&#36716;&#39044;&#38450;&#21307;&#23398;-&#25104;&#32489;&#21333;-2021&#24180;&#21335;&#20140;&#21307;&#31185;&#22823;&#23398;&#24247;&#36798;&#23398;&#38498;&#36716;&#19987;&#19994;&#32771;&#35797;&#12298;&#32454;&#32990;&#29983;&#29289;&#23398;&#1229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1&#24180;&#21335;&#20140;&#21307;&#31185;&#22823;&#23398;&#24247;&#36798;&#23398;&#38498;&#36716;&#19987;&#19994;&#32771;&#35797;&#12298;&#31995;&#32479;&#35299;&#21078;&#23398;&#12299;&#25104;&#32489;&#21333;\&#25104;&#32489;&#21333;-2021&#24180;&#21335;&#20140;&#21307;&#31185;&#22823;&#23398;&#24247;&#36798;&#23398;&#38498;&#36716;&#19987;&#19994;&#32771;&#35797;&#12298;&#31995;&#32479;&#35299;&#21078;&#23398;&#1229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1&#24180;&#21335;&#20140;&#21307;&#31185;&#22823;&#23398;&#24247;&#36798;&#23398;&#38498;&#36716;&#19987;&#19994;&#32771;&#35797;&#12298;&#39640;&#31561;&#25968;&#23398;&#12299;&#25104;&#32489;&#21333;&#19979;&#36733;\&#25104;&#32489;&#21333;-2021&#24180;&#21335;&#20140;&#21307;&#31185;&#22823;&#23398;&#24247;&#36798;&#23398;&#38498;&#36716;&#19987;&#19994;&#32771;&#35797;&#12298;&#39640;&#31561;&#25968;&#23398;&#122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简表"/>
      <sheetName val="得分明细表"/>
    </sheetNames>
    <sheetDataSet>
      <sheetData sheetId="0">
        <row r="2">
          <cell r="B2">
            <v>19830132</v>
          </cell>
          <cell r="C2" t="str">
            <v>王文瑾</v>
          </cell>
          <cell r="D2" t="str">
            <v>虚拟自然班</v>
          </cell>
          <cell r="E2" t="str">
            <v>2020级拟转2021级临床医学(全科医学方向)</v>
          </cell>
          <cell r="F2" t="str">
            <v>2020级转专业考试</v>
          </cell>
          <cell r="G2" t="str">
            <v>59.0</v>
          </cell>
        </row>
        <row r="3">
          <cell r="B3">
            <v>19830204</v>
          </cell>
          <cell r="C3" t="str">
            <v>刘震</v>
          </cell>
          <cell r="D3" t="str">
            <v>虚拟自然班</v>
          </cell>
          <cell r="E3" t="str">
            <v>2020级拟转2021级临床医学(全科医学方向)</v>
          </cell>
          <cell r="F3" t="str">
            <v>2020级转专业考试</v>
          </cell>
          <cell r="G3" t="str">
            <v>51.0</v>
          </cell>
        </row>
        <row r="4">
          <cell r="B4">
            <v>20820112</v>
          </cell>
          <cell r="C4" t="str">
            <v>陆松竹</v>
          </cell>
          <cell r="D4" t="str">
            <v>虚拟自然班</v>
          </cell>
          <cell r="E4" t="str">
            <v>2020级拟转2021级临床医学(全科医学方向)</v>
          </cell>
          <cell r="F4" t="str">
            <v>2020级转专业考试</v>
          </cell>
          <cell r="G4" t="str">
            <v>53.0</v>
          </cell>
        </row>
        <row r="5">
          <cell r="B5">
            <v>20830128</v>
          </cell>
          <cell r="C5" t="str">
            <v>王梦杰</v>
          </cell>
          <cell r="D5" t="str">
            <v>虚拟自然班</v>
          </cell>
          <cell r="E5" t="str">
            <v>2020级拟转2021级临床医学(全科医学方向)</v>
          </cell>
          <cell r="F5" t="str">
            <v>2020级转专业考试</v>
          </cell>
          <cell r="G5" t="str">
            <v>68.0</v>
          </cell>
        </row>
        <row r="6">
          <cell r="B6">
            <v>20830138</v>
          </cell>
          <cell r="C6" t="str">
            <v>巢芯蕊</v>
          </cell>
          <cell r="D6" t="str">
            <v>虚拟自然班</v>
          </cell>
          <cell r="E6" t="str">
            <v>2020级拟转2021级临床医学(全科医学方向)</v>
          </cell>
          <cell r="F6" t="str">
            <v>2020级转专业考试</v>
          </cell>
          <cell r="G6" t="str">
            <v>55.5</v>
          </cell>
        </row>
        <row r="7">
          <cell r="B7">
            <v>20830222</v>
          </cell>
          <cell r="C7" t="str">
            <v>高贝贝</v>
          </cell>
          <cell r="D7" t="str">
            <v>虚拟自然班</v>
          </cell>
          <cell r="E7" t="str">
            <v>2020级拟转2021级临床医学(全科医学方向)</v>
          </cell>
          <cell r="F7" t="str">
            <v>2020级转专业考试</v>
          </cell>
          <cell r="G7" t="str">
            <v>69.0</v>
          </cell>
        </row>
        <row r="8">
          <cell r="B8">
            <v>20830338</v>
          </cell>
          <cell r="C8" t="str">
            <v>张丁仃</v>
          </cell>
          <cell r="D8" t="str">
            <v>虚拟自然班</v>
          </cell>
          <cell r="E8" t="str">
            <v>2020级拟转2021级临床医学(全科医学方向)</v>
          </cell>
          <cell r="F8" t="str">
            <v>2020级转专业考试</v>
          </cell>
          <cell r="G8" t="str">
            <v>67.0</v>
          </cell>
        </row>
        <row r="9">
          <cell r="B9">
            <v>20830405</v>
          </cell>
          <cell r="C9" t="str">
            <v>张玉松</v>
          </cell>
          <cell r="D9" t="str">
            <v>虚拟自然班</v>
          </cell>
          <cell r="E9" t="str">
            <v>2020级拟转2021级临床医学(全科医学方向)</v>
          </cell>
          <cell r="F9" t="str">
            <v>2020级转专业考试</v>
          </cell>
          <cell r="G9" t="str">
            <v>-</v>
          </cell>
        </row>
        <row r="10">
          <cell r="B10">
            <v>20830425</v>
          </cell>
          <cell r="C10" t="str">
            <v>张文静</v>
          </cell>
          <cell r="D10" t="str">
            <v>虚拟自然班</v>
          </cell>
          <cell r="E10" t="str">
            <v>2020级拟转2021级临床医学(全科医学方向)</v>
          </cell>
          <cell r="F10" t="str">
            <v>2020级转专业考试</v>
          </cell>
          <cell r="G10" t="str">
            <v>51.0</v>
          </cell>
        </row>
        <row r="11">
          <cell r="B11">
            <v>20830433</v>
          </cell>
          <cell r="C11" t="str">
            <v>陆子玥</v>
          </cell>
          <cell r="D11" t="str">
            <v>虚拟自然班</v>
          </cell>
          <cell r="E11" t="str">
            <v>2020级拟转2021级临床医学(全科医学方向)</v>
          </cell>
          <cell r="F11" t="str">
            <v>2020级转专业考试</v>
          </cell>
          <cell r="G11" t="str">
            <v>76.5</v>
          </cell>
        </row>
        <row r="12">
          <cell r="B12">
            <v>20830539</v>
          </cell>
          <cell r="C12" t="str">
            <v>卢志凡</v>
          </cell>
          <cell r="D12" t="str">
            <v>虚拟自然班</v>
          </cell>
          <cell r="E12" t="str">
            <v>2020级拟转2021级临床医学(全科医学方向)</v>
          </cell>
          <cell r="F12" t="str">
            <v>2020级转专业考试</v>
          </cell>
          <cell r="G12" t="str">
            <v>52.0</v>
          </cell>
        </row>
        <row r="13">
          <cell r="B13">
            <v>20830703</v>
          </cell>
          <cell r="C13" t="str">
            <v>宋俊杰</v>
          </cell>
          <cell r="D13" t="str">
            <v>虚拟自然班</v>
          </cell>
          <cell r="E13" t="str">
            <v>2020级拟转2021级临床医学(全科医学方向)</v>
          </cell>
          <cell r="F13" t="str">
            <v>2020级转专业考试</v>
          </cell>
          <cell r="G13" t="str">
            <v>61.0</v>
          </cell>
        </row>
        <row r="14">
          <cell r="B14">
            <v>20830705</v>
          </cell>
          <cell r="C14" t="str">
            <v>滕泽群</v>
          </cell>
          <cell r="D14" t="str">
            <v>虚拟自然班</v>
          </cell>
          <cell r="E14" t="str">
            <v>2020级拟转2021级临床医学(全科医学方向)</v>
          </cell>
          <cell r="F14" t="str">
            <v>2020级转专业考试</v>
          </cell>
          <cell r="G14" t="str">
            <v>80.5</v>
          </cell>
        </row>
        <row r="15">
          <cell r="B15">
            <v>20830821</v>
          </cell>
          <cell r="C15" t="str">
            <v>徐晶晶</v>
          </cell>
          <cell r="D15" t="str">
            <v>虚拟自然班</v>
          </cell>
          <cell r="E15" t="str">
            <v>2020级拟转2021级临床医学(全科医学方向)</v>
          </cell>
          <cell r="F15" t="str">
            <v>2020级转专业考试</v>
          </cell>
          <cell r="G15" t="str">
            <v>71.5</v>
          </cell>
        </row>
        <row r="16">
          <cell r="B16">
            <v>20830903</v>
          </cell>
          <cell r="C16" t="str">
            <v>滕昊澎</v>
          </cell>
          <cell r="D16" t="str">
            <v>虚拟自然班</v>
          </cell>
          <cell r="E16" t="str">
            <v>2020级拟转2021级临床医学(全科医学方向)</v>
          </cell>
          <cell r="F16" t="str">
            <v>2020级转专业考试</v>
          </cell>
          <cell r="G16" t="str">
            <v>69.5</v>
          </cell>
        </row>
        <row r="17">
          <cell r="B17">
            <v>20830916</v>
          </cell>
          <cell r="C17" t="str">
            <v>王钰涵</v>
          </cell>
          <cell r="D17" t="str">
            <v>虚拟自然班</v>
          </cell>
          <cell r="E17" t="str">
            <v>2020级拟转2021级临床医学(全科医学方向)</v>
          </cell>
          <cell r="F17" t="str">
            <v>2020级转专业考试</v>
          </cell>
          <cell r="G17" t="str">
            <v>38.0</v>
          </cell>
        </row>
        <row r="18">
          <cell r="B18">
            <v>20830917</v>
          </cell>
          <cell r="C18" t="str">
            <v>张静怡</v>
          </cell>
          <cell r="D18" t="str">
            <v>虚拟自然班</v>
          </cell>
          <cell r="E18" t="str">
            <v>2020级拟转2021级临床医学(全科医学方向)</v>
          </cell>
          <cell r="F18" t="str">
            <v>2020级转专业考试</v>
          </cell>
          <cell r="G18" t="str">
            <v>-</v>
          </cell>
        </row>
        <row r="19">
          <cell r="B19">
            <v>20831001</v>
          </cell>
          <cell r="C19" t="str">
            <v>张健</v>
          </cell>
          <cell r="D19" t="str">
            <v>虚拟自然班</v>
          </cell>
          <cell r="E19" t="str">
            <v>2020级拟转2021级临床医学(全科医学方向)</v>
          </cell>
          <cell r="F19" t="str">
            <v>2020级转专业考试</v>
          </cell>
          <cell r="G19" t="str">
            <v>57.5</v>
          </cell>
        </row>
        <row r="20">
          <cell r="B20">
            <v>20840101</v>
          </cell>
          <cell r="C20" t="str">
            <v>任家伦</v>
          </cell>
          <cell r="D20" t="str">
            <v>虚拟自然班</v>
          </cell>
          <cell r="E20" t="str">
            <v>2020级拟转2021级临床医学(全科医学方向)</v>
          </cell>
          <cell r="F20" t="str">
            <v>2020级转专业考试</v>
          </cell>
          <cell r="G20" t="str">
            <v>59.0</v>
          </cell>
        </row>
        <row r="21">
          <cell r="B21">
            <v>20840111</v>
          </cell>
          <cell r="C21" t="str">
            <v>王熠宇</v>
          </cell>
          <cell r="D21" t="str">
            <v>虚拟自然班</v>
          </cell>
          <cell r="E21" t="str">
            <v>2020级拟转2021级临床医学(全科医学方向)</v>
          </cell>
          <cell r="F21" t="str">
            <v>2020级转专业考试</v>
          </cell>
          <cell r="G21" t="str">
            <v>48.5</v>
          </cell>
        </row>
        <row r="22">
          <cell r="B22">
            <v>20840114</v>
          </cell>
          <cell r="C22" t="str">
            <v>葛玉华</v>
          </cell>
          <cell r="D22" t="str">
            <v>虚拟自然班</v>
          </cell>
          <cell r="E22" t="str">
            <v>2020级拟转2021级临床医学(全科医学方向)</v>
          </cell>
          <cell r="F22" t="str">
            <v>2020级转专业考试</v>
          </cell>
          <cell r="G22" t="str">
            <v>71.0</v>
          </cell>
        </row>
        <row r="23">
          <cell r="B23">
            <v>20840207</v>
          </cell>
          <cell r="C23" t="str">
            <v>蔡柏榆</v>
          </cell>
          <cell r="D23" t="str">
            <v>虚拟自然班</v>
          </cell>
          <cell r="E23" t="str">
            <v>2020级拟转2021级临床医学(全科医学方向)</v>
          </cell>
          <cell r="F23" t="str">
            <v>2020级转专业考试</v>
          </cell>
          <cell r="G23" t="str">
            <v>-</v>
          </cell>
        </row>
        <row r="24">
          <cell r="B24">
            <v>20840211</v>
          </cell>
          <cell r="C24" t="str">
            <v>刘承舜</v>
          </cell>
          <cell r="D24" t="str">
            <v>虚拟自然班</v>
          </cell>
          <cell r="E24" t="str">
            <v>2020级拟转2021级临床医学(全科医学方向)</v>
          </cell>
          <cell r="F24" t="str">
            <v>2020级转专业考试</v>
          </cell>
          <cell r="G24" t="str">
            <v>54.5</v>
          </cell>
        </row>
        <row r="25">
          <cell r="B25">
            <v>20840215</v>
          </cell>
          <cell r="C25" t="str">
            <v>涂佩文</v>
          </cell>
          <cell r="D25" t="str">
            <v>虚拟自然班</v>
          </cell>
          <cell r="E25" t="str">
            <v>2020级拟转2021级临床医学(全科医学方向)</v>
          </cell>
          <cell r="F25" t="str">
            <v>2020级转专业考试</v>
          </cell>
          <cell r="G25" t="str">
            <v>73.0</v>
          </cell>
        </row>
        <row r="26">
          <cell r="B26">
            <v>20860120</v>
          </cell>
          <cell r="C26" t="str">
            <v>顾奕祺</v>
          </cell>
          <cell r="D26" t="str">
            <v>虚拟自然班</v>
          </cell>
          <cell r="E26" t="str">
            <v>2020级拟转2021级临床医学(全科医学方向)</v>
          </cell>
          <cell r="F26" t="str">
            <v>2020级转专业考试</v>
          </cell>
          <cell r="G26" t="str">
            <v>60.5</v>
          </cell>
        </row>
        <row r="27">
          <cell r="B27">
            <v>20860202</v>
          </cell>
          <cell r="C27" t="str">
            <v>吴双玲</v>
          </cell>
          <cell r="D27" t="str">
            <v>虚拟自然班</v>
          </cell>
          <cell r="E27" t="str">
            <v>2020级拟转2021级临床医学(全科医学方向)</v>
          </cell>
          <cell r="F27" t="str">
            <v>2020级转专业考试</v>
          </cell>
          <cell r="G27" t="str">
            <v>56.5</v>
          </cell>
        </row>
        <row r="28">
          <cell r="B28">
            <v>20860227</v>
          </cell>
          <cell r="C28" t="str">
            <v>梁美心</v>
          </cell>
          <cell r="D28" t="str">
            <v>虚拟自然班</v>
          </cell>
          <cell r="E28" t="str">
            <v>2020级拟转2021级临床医学(全科医学方向)</v>
          </cell>
          <cell r="F28" t="str">
            <v>2020级转专业考试</v>
          </cell>
          <cell r="G28" t="str">
            <v>43.0</v>
          </cell>
        </row>
        <row r="29">
          <cell r="B29">
            <v>20860311</v>
          </cell>
          <cell r="C29" t="str">
            <v>袁国濠</v>
          </cell>
          <cell r="D29" t="str">
            <v>虚拟自然班</v>
          </cell>
          <cell r="E29" t="str">
            <v>2020级拟转2021级临床医学(全科医学方向)</v>
          </cell>
          <cell r="F29" t="str">
            <v>2020级转专业考试</v>
          </cell>
          <cell r="G29" t="str">
            <v>48.5</v>
          </cell>
        </row>
        <row r="30">
          <cell r="B30">
            <v>20860315</v>
          </cell>
          <cell r="C30" t="str">
            <v>韩兆坤</v>
          </cell>
          <cell r="D30" t="str">
            <v>虚拟自然班</v>
          </cell>
          <cell r="E30" t="str">
            <v>2020级拟转2021级临床医学(全科医学方向)</v>
          </cell>
          <cell r="F30" t="str">
            <v>2020级转专业考试</v>
          </cell>
          <cell r="G30" t="str">
            <v>67.5</v>
          </cell>
        </row>
        <row r="31">
          <cell r="B31">
            <v>20890101</v>
          </cell>
          <cell r="C31" t="str">
            <v>李乐涵</v>
          </cell>
          <cell r="D31" t="str">
            <v>虚拟自然班</v>
          </cell>
          <cell r="E31" t="str">
            <v>2020级拟转2021级临床医学(全科医学方向)</v>
          </cell>
          <cell r="F31" t="str">
            <v>2020级转专业考试</v>
          </cell>
          <cell r="G31" t="str">
            <v>75.5</v>
          </cell>
        </row>
        <row r="32">
          <cell r="B32">
            <v>20890104</v>
          </cell>
          <cell r="C32" t="str">
            <v>田卓伦</v>
          </cell>
          <cell r="D32" t="str">
            <v>虚拟自然班</v>
          </cell>
          <cell r="E32" t="str">
            <v>2020级拟转2021级临床医学(全科医学方向)</v>
          </cell>
          <cell r="F32" t="str">
            <v>2020级转专业考试</v>
          </cell>
          <cell r="G32" t="str">
            <v>60.0</v>
          </cell>
        </row>
        <row r="33">
          <cell r="B33">
            <v>20890108</v>
          </cell>
          <cell r="C33" t="str">
            <v>李昕尧</v>
          </cell>
          <cell r="D33" t="str">
            <v>虚拟自然班</v>
          </cell>
          <cell r="E33" t="str">
            <v>2020级拟转2021级临床医学(全科医学方向)</v>
          </cell>
          <cell r="F33" t="str">
            <v>2020级转专业考试</v>
          </cell>
          <cell r="G33" t="str">
            <v>-</v>
          </cell>
        </row>
        <row r="34">
          <cell r="B34">
            <v>20890109</v>
          </cell>
          <cell r="C34" t="str">
            <v>汤凤坡</v>
          </cell>
          <cell r="D34" t="str">
            <v>虚拟自然班</v>
          </cell>
          <cell r="E34" t="str">
            <v>2020级拟转2021级临床医学(全科医学方向)</v>
          </cell>
          <cell r="F34" t="str">
            <v>2020级转专业考试</v>
          </cell>
          <cell r="G34" t="str">
            <v>51.0</v>
          </cell>
        </row>
        <row r="35">
          <cell r="B35">
            <v>20890110</v>
          </cell>
          <cell r="C35" t="str">
            <v>谢文杰</v>
          </cell>
          <cell r="D35" t="str">
            <v>虚拟自然班</v>
          </cell>
          <cell r="E35" t="str">
            <v>2020级拟转2021级临床医学(全科医学方向)</v>
          </cell>
          <cell r="F35" t="str">
            <v>2020级转专业考试</v>
          </cell>
          <cell r="G35" t="str">
            <v>57.5</v>
          </cell>
        </row>
        <row r="36">
          <cell r="B36">
            <v>20890111</v>
          </cell>
          <cell r="C36" t="str">
            <v>赵心成</v>
          </cell>
          <cell r="D36" t="str">
            <v>虚拟自然班</v>
          </cell>
          <cell r="E36" t="str">
            <v>2020级拟转2021级临床医学(全科医学方向)</v>
          </cell>
          <cell r="F36" t="str">
            <v>2020级转专业考试</v>
          </cell>
          <cell r="G36" t="str">
            <v>56.5</v>
          </cell>
        </row>
        <row r="37">
          <cell r="B37">
            <v>20890119</v>
          </cell>
          <cell r="C37" t="str">
            <v>曹颖</v>
          </cell>
          <cell r="D37" t="str">
            <v>虚拟自然班</v>
          </cell>
          <cell r="E37" t="str">
            <v>2020级拟转2021级临床医学(全科医学方向)</v>
          </cell>
          <cell r="F37" t="str">
            <v>2020级转专业考试</v>
          </cell>
          <cell r="G37" t="str">
            <v>63.5</v>
          </cell>
        </row>
        <row r="38">
          <cell r="B38">
            <v>20890201</v>
          </cell>
          <cell r="C38" t="str">
            <v>苟浩瀚</v>
          </cell>
          <cell r="D38" t="str">
            <v>虚拟自然班</v>
          </cell>
          <cell r="E38" t="str">
            <v>2020级拟转2021级临床医学(全科医学方向)</v>
          </cell>
          <cell r="F38" t="str">
            <v>2020级转专业考试</v>
          </cell>
          <cell r="G38" t="str">
            <v>-</v>
          </cell>
        </row>
        <row r="39">
          <cell r="B39">
            <v>20890207</v>
          </cell>
          <cell r="C39" t="str">
            <v>李明珈</v>
          </cell>
          <cell r="D39" t="str">
            <v>虚拟自然班</v>
          </cell>
          <cell r="E39" t="str">
            <v>2020级拟转2021级临床医学(全科医学方向)</v>
          </cell>
          <cell r="F39" t="str">
            <v>2020级转专业考试</v>
          </cell>
          <cell r="G39" t="str">
            <v>39.5</v>
          </cell>
        </row>
        <row r="40">
          <cell r="B40">
            <v>20890220</v>
          </cell>
          <cell r="C40" t="str">
            <v>林乐儿</v>
          </cell>
          <cell r="D40" t="str">
            <v>虚拟自然班</v>
          </cell>
          <cell r="E40" t="str">
            <v>2020级拟转2021级临床医学(全科医学方向)</v>
          </cell>
          <cell r="F40" t="str">
            <v>2020级转专业考试</v>
          </cell>
          <cell r="G40" t="str">
            <v>61.5</v>
          </cell>
        </row>
        <row r="41">
          <cell r="B41">
            <v>20890420</v>
          </cell>
          <cell r="C41" t="str">
            <v>陈欣雨</v>
          </cell>
          <cell r="D41" t="str">
            <v>虚拟自然班</v>
          </cell>
          <cell r="E41" t="str">
            <v>2020级拟转2021级临床医学(全科医学方向)</v>
          </cell>
          <cell r="F41" t="str">
            <v>2020级转专业考试</v>
          </cell>
          <cell r="G41" t="str">
            <v>79.0</v>
          </cell>
        </row>
        <row r="42">
          <cell r="B42">
            <v>20890421</v>
          </cell>
          <cell r="C42" t="str">
            <v>司佳静</v>
          </cell>
          <cell r="D42" t="str">
            <v>虚拟自然班</v>
          </cell>
          <cell r="E42" t="str">
            <v>2020级拟转2021级临床医学(全科医学方向)</v>
          </cell>
          <cell r="F42" t="str">
            <v>2020级转专业考试</v>
          </cell>
          <cell r="G42" t="str">
            <v>58.5</v>
          </cell>
        </row>
        <row r="43">
          <cell r="B43">
            <v>20920105</v>
          </cell>
          <cell r="C43" t="str">
            <v>邵润凯</v>
          </cell>
          <cell r="D43" t="str">
            <v>2020级康复1班</v>
          </cell>
          <cell r="E43" t="str">
            <v>2020级拟转2021级临床医学(全科医学方向)</v>
          </cell>
          <cell r="F43" t="str">
            <v>2020级转专业考试</v>
          </cell>
          <cell r="G43" t="str">
            <v>62.5</v>
          </cell>
        </row>
        <row r="44">
          <cell r="B44">
            <v>20920132</v>
          </cell>
          <cell r="C44" t="str">
            <v>邵静蕾</v>
          </cell>
          <cell r="D44" t="str">
            <v>2020级康复1班</v>
          </cell>
          <cell r="E44" t="str">
            <v>2020级拟转2021级临床医学(全科医学方向)</v>
          </cell>
          <cell r="F44" t="str">
            <v>2020级转专业考试</v>
          </cell>
          <cell r="G44" t="str">
            <v>63.0</v>
          </cell>
        </row>
        <row r="45">
          <cell r="B45">
            <v>20920136</v>
          </cell>
          <cell r="C45" t="str">
            <v>唐颖</v>
          </cell>
          <cell r="D45" t="str">
            <v>2020级康复1班</v>
          </cell>
          <cell r="E45" t="str">
            <v>2020级拟转2021级临床医学(全科医学方向)</v>
          </cell>
          <cell r="F45" t="str">
            <v>2020级转专业考试</v>
          </cell>
          <cell r="G45" t="str">
            <v>-</v>
          </cell>
        </row>
        <row r="46">
          <cell r="B46">
            <v>20920138</v>
          </cell>
          <cell r="C46" t="str">
            <v>唐可</v>
          </cell>
          <cell r="D46" t="str">
            <v>2020级康复1班</v>
          </cell>
          <cell r="E46" t="str">
            <v>2020级拟转2021级临床医学(全科医学方向)</v>
          </cell>
          <cell r="F46" t="str">
            <v>2020级转专业考试</v>
          </cell>
          <cell r="G46" t="str">
            <v>-</v>
          </cell>
        </row>
        <row r="47">
          <cell r="B47">
            <v>20920203</v>
          </cell>
          <cell r="C47" t="str">
            <v>董扬</v>
          </cell>
          <cell r="D47" t="str">
            <v>2020级康复2班</v>
          </cell>
          <cell r="E47" t="str">
            <v>2020级拟转2021级临床医学(全科医学方向)</v>
          </cell>
          <cell r="F47" t="str">
            <v>2020级转专业考试</v>
          </cell>
          <cell r="G47" t="str">
            <v>63.0</v>
          </cell>
        </row>
        <row r="48">
          <cell r="B48">
            <v>20920204</v>
          </cell>
          <cell r="C48" t="str">
            <v>罗岭沅</v>
          </cell>
          <cell r="D48" t="str">
            <v>2020级康复2班</v>
          </cell>
          <cell r="E48" t="str">
            <v>2020级拟转2021级临床医学(全科医学方向)</v>
          </cell>
          <cell r="F48" t="str">
            <v>2020级转专业考试</v>
          </cell>
          <cell r="G48" t="str">
            <v>59.0</v>
          </cell>
        </row>
        <row r="49">
          <cell r="B49">
            <v>20920211</v>
          </cell>
          <cell r="C49" t="str">
            <v>赵驰</v>
          </cell>
          <cell r="D49" t="str">
            <v>2020级康复2班</v>
          </cell>
          <cell r="E49" t="str">
            <v>2020级拟转2021级临床医学(全科医学方向)</v>
          </cell>
          <cell r="F49" t="str">
            <v>2020级转专业考试</v>
          </cell>
          <cell r="G49" t="str">
            <v>78.0</v>
          </cell>
        </row>
        <row r="50">
          <cell r="B50">
            <v>20920212</v>
          </cell>
          <cell r="C50" t="str">
            <v>王梓竣</v>
          </cell>
          <cell r="D50" t="str">
            <v>2020级康复2班</v>
          </cell>
          <cell r="E50" t="str">
            <v>2020级拟转2021级临床医学(全科医学方向)</v>
          </cell>
          <cell r="F50" t="str">
            <v>2020级转专业考试</v>
          </cell>
          <cell r="G50" t="str">
            <v>59.0</v>
          </cell>
        </row>
        <row r="51">
          <cell r="B51">
            <v>20920214</v>
          </cell>
          <cell r="C51" t="str">
            <v>郭继智</v>
          </cell>
          <cell r="D51" t="str">
            <v>2020级康复2班</v>
          </cell>
          <cell r="E51" t="str">
            <v>2020级拟转2021级临床医学(全科医学方向)</v>
          </cell>
          <cell r="F51" t="str">
            <v>2020级转专业考试</v>
          </cell>
          <cell r="G51" t="str">
            <v>75.0</v>
          </cell>
        </row>
        <row r="52">
          <cell r="B52">
            <v>20930108</v>
          </cell>
          <cell r="C52" t="str">
            <v>朱俊涛</v>
          </cell>
          <cell r="D52" t="str">
            <v>虚拟自然班</v>
          </cell>
          <cell r="E52" t="str">
            <v>2020级拟转2021级临床医学(全科医学方向)</v>
          </cell>
          <cell r="F52" t="str">
            <v>2020级转专业考试</v>
          </cell>
          <cell r="G52" t="str">
            <v>70.5</v>
          </cell>
        </row>
        <row r="53">
          <cell r="B53">
            <v>20930111</v>
          </cell>
          <cell r="C53" t="str">
            <v>花颢源</v>
          </cell>
          <cell r="D53" t="str">
            <v>虚拟自然班</v>
          </cell>
          <cell r="E53" t="str">
            <v>2020级拟转2021级临床医学(全科医学方向)</v>
          </cell>
          <cell r="F53" t="str">
            <v>2020级转专业考试</v>
          </cell>
          <cell r="G53" t="str">
            <v>59.0</v>
          </cell>
        </row>
        <row r="54">
          <cell r="B54">
            <v>20930112</v>
          </cell>
          <cell r="C54" t="str">
            <v>张瑞</v>
          </cell>
          <cell r="D54" t="str">
            <v>虚拟自然班</v>
          </cell>
          <cell r="E54" t="str">
            <v>2020级拟转2021级临床医学(全科医学方向)</v>
          </cell>
          <cell r="F54" t="str">
            <v>2020级转专业考试</v>
          </cell>
          <cell r="G54" t="str">
            <v>73.5</v>
          </cell>
        </row>
        <row r="55">
          <cell r="B55">
            <v>20930125</v>
          </cell>
          <cell r="C55" t="str">
            <v>胡小婷</v>
          </cell>
          <cell r="D55" t="str">
            <v>虚拟自然班</v>
          </cell>
          <cell r="E55" t="str">
            <v>2020级拟转2021级临床医学(全科医学方向)</v>
          </cell>
          <cell r="F55" t="str">
            <v>2020级转专业考试</v>
          </cell>
          <cell r="G55" t="str">
            <v>71.5</v>
          </cell>
        </row>
        <row r="56">
          <cell r="B56">
            <v>20930126</v>
          </cell>
          <cell r="C56" t="str">
            <v>嵇琳</v>
          </cell>
          <cell r="D56" t="str">
            <v>虚拟自然班</v>
          </cell>
          <cell r="E56" t="str">
            <v>2020级拟转2021级临床医学(全科医学方向)</v>
          </cell>
          <cell r="F56" t="str">
            <v>2020级转专业考试</v>
          </cell>
          <cell r="G56" t="str">
            <v>68.5</v>
          </cell>
        </row>
        <row r="57">
          <cell r="B57">
            <v>20930127</v>
          </cell>
          <cell r="C57" t="str">
            <v>王雨娴</v>
          </cell>
          <cell r="D57" t="str">
            <v>虚拟自然班</v>
          </cell>
          <cell r="E57" t="str">
            <v>2020级拟转2021级临床医学(全科医学方向)</v>
          </cell>
          <cell r="F57" t="str">
            <v>2020级转专业考试</v>
          </cell>
          <cell r="G57" t="str">
            <v>62.5</v>
          </cell>
        </row>
        <row r="58">
          <cell r="B58">
            <v>20940101</v>
          </cell>
          <cell r="C58" t="str">
            <v>柴国宝</v>
          </cell>
          <cell r="D58" t="str">
            <v>虚拟自然班</v>
          </cell>
          <cell r="E58" t="str">
            <v>2020级拟转2021级临床医学(全科医学方向)</v>
          </cell>
          <cell r="F58" t="str">
            <v>2020级转专业考试</v>
          </cell>
          <cell r="G58" t="str">
            <v>61.0</v>
          </cell>
        </row>
        <row r="59">
          <cell r="B59">
            <v>20940106</v>
          </cell>
          <cell r="C59" t="str">
            <v>季子言</v>
          </cell>
          <cell r="D59" t="str">
            <v>虚拟自然班</v>
          </cell>
          <cell r="E59" t="str">
            <v>2020级拟转2021级临床医学(全科医学方向)</v>
          </cell>
          <cell r="F59" t="str">
            <v>2020级转专业考试</v>
          </cell>
          <cell r="G59" t="str">
            <v>41.5</v>
          </cell>
        </row>
        <row r="60">
          <cell r="B60">
            <v>20940121</v>
          </cell>
          <cell r="C60" t="str">
            <v>李思</v>
          </cell>
          <cell r="D60" t="str">
            <v>虚拟自然班</v>
          </cell>
          <cell r="E60" t="str">
            <v>2020级拟转2021级临床医学(全科医学方向)</v>
          </cell>
          <cell r="F60" t="str">
            <v>2020级转专业考试</v>
          </cell>
          <cell r="G60" t="str">
            <v>74.0</v>
          </cell>
        </row>
        <row r="61">
          <cell r="B61">
            <v>20940138</v>
          </cell>
          <cell r="C61" t="str">
            <v>陈昊</v>
          </cell>
          <cell r="D61" t="str">
            <v>虚拟自然班</v>
          </cell>
          <cell r="E61" t="str">
            <v>2020级拟转2021级临床医学(全科医学方向)</v>
          </cell>
          <cell r="F61" t="str">
            <v>2020级转专业考试</v>
          </cell>
          <cell r="G61" t="str">
            <v>35.5</v>
          </cell>
        </row>
        <row r="62">
          <cell r="B62">
            <v>20940202</v>
          </cell>
          <cell r="C62" t="str">
            <v>闫荣</v>
          </cell>
          <cell r="D62" t="str">
            <v>虚拟自然班</v>
          </cell>
          <cell r="E62" t="str">
            <v>2020级拟转2021级临床医学(全科医学方向)</v>
          </cell>
          <cell r="F62" t="str">
            <v>2020级转专业考试</v>
          </cell>
          <cell r="G62" t="str">
            <v>55.0</v>
          </cell>
        </row>
        <row r="63">
          <cell r="B63">
            <v>20940206</v>
          </cell>
          <cell r="C63" t="str">
            <v>袁鑫涛</v>
          </cell>
          <cell r="D63" t="str">
            <v>虚拟自然班</v>
          </cell>
          <cell r="E63" t="str">
            <v>2020级拟转2021级临床医学(全科医学方向)</v>
          </cell>
          <cell r="F63" t="str">
            <v>2020级转专业考试</v>
          </cell>
          <cell r="G63" t="str">
            <v>64.5</v>
          </cell>
        </row>
        <row r="64">
          <cell r="B64">
            <v>20940215</v>
          </cell>
          <cell r="C64" t="str">
            <v>杨晨</v>
          </cell>
          <cell r="D64" t="str">
            <v>虚拟自然班</v>
          </cell>
          <cell r="E64" t="str">
            <v>2020级拟转2021级临床医学(全科医学方向)</v>
          </cell>
          <cell r="F64" t="str">
            <v>2020级转专业考试</v>
          </cell>
          <cell r="G64" t="str">
            <v>57.5</v>
          </cell>
        </row>
        <row r="65">
          <cell r="B65">
            <v>20940221</v>
          </cell>
          <cell r="C65" t="str">
            <v>符挺</v>
          </cell>
          <cell r="D65" t="str">
            <v>虚拟自然班</v>
          </cell>
          <cell r="E65" t="str">
            <v>2020级拟转2021级临床医学(全科医学方向)</v>
          </cell>
          <cell r="F65" t="str">
            <v>2020级转专业考试</v>
          </cell>
          <cell r="G65" t="str">
            <v>75.5</v>
          </cell>
        </row>
        <row r="66">
          <cell r="B66">
            <v>20940229</v>
          </cell>
          <cell r="C66" t="str">
            <v>徐蕴嘉</v>
          </cell>
          <cell r="D66" t="str">
            <v>虚拟自然班</v>
          </cell>
          <cell r="E66" t="str">
            <v>2020级拟转2021级临床医学(全科医学方向)</v>
          </cell>
          <cell r="F66" t="str">
            <v>2020级转专业考试</v>
          </cell>
          <cell r="G66" t="str">
            <v>56.5</v>
          </cell>
        </row>
        <row r="67">
          <cell r="B67">
            <v>20940232</v>
          </cell>
          <cell r="C67" t="str">
            <v>韩蕾</v>
          </cell>
          <cell r="D67" t="str">
            <v>虚拟自然班</v>
          </cell>
          <cell r="E67" t="str">
            <v>2020级拟转2021级临床医学(全科医学方向)</v>
          </cell>
          <cell r="F67" t="str">
            <v>2020级转专业考试</v>
          </cell>
          <cell r="G67" t="str">
            <v>54.0</v>
          </cell>
        </row>
        <row r="68">
          <cell r="B68">
            <v>20940236</v>
          </cell>
          <cell r="C68" t="str">
            <v>吕茜雨</v>
          </cell>
          <cell r="D68" t="str">
            <v>虚拟自然班</v>
          </cell>
          <cell r="E68" t="str">
            <v>2020级拟转2021级临床医学(全科医学方向)</v>
          </cell>
          <cell r="F68" t="str">
            <v>2020级转专业考试</v>
          </cell>
          <cell r="G68" t="str">
            <v>60.0</v>
          </cell>
        </row>
        <row r="69">
          <cell r="B69">
            <v>20950107</v>
          </cell>
          <cell r="C69" t="str">
            <v>周子恒</v>
          </cell>
          <cell r="D69" t="str">
            <v>虚拟自然班</v>
          </cell>
          <cell r="E69" t="str">
            <v>2020级拟转2021级临床医学(全科医学方向)</v>
          </cell>
          <cell r="F69" t="str">
            <v>2020级转专业考试</v>
          </cell>
          <cell r="G69" t="str">
            <v>40.5</v>
          </cell>
        </row>
        <row r="70">
          <cell r="B70">
            <v>20950113</v>
          </cell>
          <cell r="C70" t="str">
            <v>陈思睿</v>
          </cell>
          <cell r="D70" t="str">
            <v>虚拟自然班</v>
          </cell>
          <cell r="E70" t="str">
            <v>2020级拟转2021级临床医学(全科医学方向)</v>
          </cell>
          <cell r="F70" t="str">
            <v>2020级转专业考试</v>
          </cell>
          <cell r="G70" t="str">
            <v>54.0</v>
          </cell>
        </row>
        <row r="71">
          <cell r="B71">
            <v>20950117</v>
          </cell>
          <cell r="C71" t="str">
            <v>王艺宏</v>
          </cell>
          <cell r="D71" t="str">
            <v>虚拟自然班</v>
          </cell>
          <cell r="E71" t="str">
            <v>2020级拟转2021级临床医学(全科医学方向)</v>
          </cell>
          <cell r="F71" t="str">
            <v>2020级转专业考试</v>
          </cell>
          <cell r="G71" t="str">
            <v>41.5</v>
          </cell>
        </row>
        <row r="72">
          <cell r="B72">
            <v>20950118</v>
          </cell>
          <cell r="C72" t="str">
            <v>李煜</v>
          </cell>
          <cell r="D72" t="str">
            <v>虚拟自然班</v>
          </cell>
          <cell r="E72" t="str">
            <v>2020级拟转2021级临床医学(全科医学方向)</v>
          </cell>
          <cell r="F72" t="str">
            <v>2020级转专业考试</v>
          </cell>
          <cell r="G72" t="str">
            <v>50.5</v>
          </cell>
        </row>
        <row r="73">
          <cell r="B73">
            <v>20960207</v>
          </cell>
          <cell r="C73" t="str">
            <v>朱文恺</v>
          </cell>
          <cell r="D73" t="str">
            <v>虚拟自然班</v>
          </cell>
          <cell r="E73" t="str">
            <v>2020级拟转2021级临床医学(全科医学方向)</v>
          </cell>
          <cell r="F73" t="str">
            <v>2020级转专业考试</v>
          </cell>
          <cell r="G73" t="str">
            <v>62.0</v>
          </cell>
        </row>
        <row r="74">
          <cell r="B74">
            <v>20970123</v>
          </cell>
          <cell r="C74" t="str">
            <v>高语苓</v>
          </cell>
          <cell r="D74" t="str">
            <v>虚拟自然班</v>
          </cell>
          <cell r="E74" t="str">
            <v>2020级拟转2021级临床医学(全科医学方向)</v>
          </cell>
          <cell r="F74" t="str">
            <v>2020级转专业考试</v>
          </cell>
          <cell r="G74" t="str">
            <v>81.0</v>
          </cell>
        </row>
        <row r="75">
          <cell r="B75">
            <v>20970126</v>
          </cell>
          <cell r="C75" t="str">
            <v>陈欣</v>
          </cell>
          <cell r="D75" t="str">
            <v>虚拟自然班</v>
          </cell>
          <cell r="E75" t="str">
            <v>2020级拟转2021级临床医学(全科医学方向)</v>
          </cell>
          <cell r="F75" t="str">
            <v>2020级转专业考试</v>
          </cell>
          <cell r="G75" t="str">
            <v>78.0</v>
          </cell>
        </row>
        <row r="76">
          <cell r="B76">
            <v>20970225</v>
          </cell>
          <cell r="C76" t="str">
            <v>赵咏琦</v>
          </cell>
          <cell r="D76" t="str">
            <v>虚拟自然班</v>
          </cell>
          <cell r="E76" t="str">
            <v>2020级拟转2021级临床医学(全科医学方向)</v>
          </cell>
          <cell r="F76" t="str">
            <v>2020级转专业考试</v>
          </cell>
          <cell r="G76" t="str">
            <v>68.0</v>
          </cell>
        </row>
        <row r="77">
          <cell r="B77">
            <v>20970228</v>
          </cell>
          <cell r="C77" t="str">
            <v>戴玚</v>
          </cell>
          <cell r="D77" t="str">
            <v>虚拟自然班</v>
          </cell>
          <cell r="E77" t="str">
            <v>2020级拟转2021级临床医学(全科医学方向)</v>
          </cell>
          <cell r="F77" t="str">
            <v>2020级转专业考试</v>
          </cell>
          <cell r="G77" t="str">
            <v>53.5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成绩简表"/>
      <sheetName val="得分明细表"/>
    </sheetNames>
    <sheetDataSet>
      <sheetData sheetId="0">
        <row r="2">
          <cell r="B2">
            <v>19920220</v>
          </cell>
          <cell r="C2" t="str">
            <v>陈思思</v>
          </cell>
          <cell r="D2" t="str">
            <v>虚拟自然班</v>
          </cell>
          <cell r="E2" t="str">
            <v>2020级拟转临床</v>
          </cell>
          <cell r="F2" t="str">
            <v>2020级转专业考试</v>
          </cell>
          <cell r="G2" t="str">
            <v>78.0</v>
          </cell>
        </row>
        <row r="3">
          <cell r="B3">
            <v>19920223</v>
          </cell>
          <cell r="C3" t="str">
            <v>罗曾韵</v>
          </cell>
          <cell r="D3" t="str">
            <v>虚拟自然班</v>
          </cell>
          <cell r="E3" t="str">
            <v>2020级拟转临床</v>
          </cell>
          <cell r="F3" t="str">
            <v>2020级转专业考试</v>
          </cell>
          <cell r="G3" t="str">
            <v>75.5</v>
          </cell>
        </row>
        <row r="4">
          <cell r="B4">
            <v>20810115</v>
          </cell>
          <cell r="C4" t="str">
            <v>陆鹏</v>
          </cell>
          <cell r="D4" t="str">
            <v>虚拟自然班</v>
          </cell>
          <cell r="E4" t="str">
            <v>2020级拟转临床</v>
          </cell>
          <cell r="F4" t="str">
            <v>2020级转专业考试</v>
          </cell>
          <cell r="G4" t="str">
            <v>59.5</v>
          </cell>
        </row>
        <row r="5">
          <cell r="B5">
            <v>20810116</v>
          </cell>
          <cell r="C5" t="str">
            <v>周泉彤</v>
          </cell>
          <cell r="D5" t="str">
            <v>虚拟自然班</v>
          </cell>
          <cell r="E5" t="str">
            <v>2020级拟转临床</v>
          </cell>
          <cell r="F5" t="str">
            <v>2020级转专业考试</v>
          </cell>
          <cell r="G5" t="str">
            <v>50.5</v>
          </cell>
        </row>
        <row r="6">
          <cell r="B6">
            <v>20810117</v>
          </cell>
          <cell r="C6" t="str">
            <v>王子康</v>
          </cell>
          <cell r="D6" t="str">
            <v>虚拟自然班</v>
          </cell>
          <cell r="E6" t="str">
            <v>2020级拟转临床</v>
          </cell>
          <cell r="F6" t="str">
            <v>2020级转专业考试</v>
          </cell>
          <cell r="G6" t="str">
            <v>67.0</v>
          </cell>
        </row>
        <row r="7">
          <cell r="B7">
            <v>20810120</v>
          </cell>
          <cell r="C7" t="str">
            <v>吴思怡</v>
          </cell>
          <cell r="D7" t="str">
            <v>虚拟自然班</v>
          </cell>
          <cell r="E7" t="str">
            <v>2020级拟转临床</v>
          </cell>
          <cell r="F7" t="str">
            <v>2020级转专业考试</v>
          </cell>
          <cell r="G7" t="str">
            <v>74.0</v>
          </cell>
        </row>
        <row r="8">
          <cell r="B8">
            <v>20810124</v>
          </cell>
          <cell r="C8" t="str">
            <v>沙子又</v>
          </cell>
          <cell r="D8" t="str">
            <v>虚拟自然班</v>
          </cell>
          <cell r="E8" t="str">
            <v>2020级拟转临床</v>
          </cell>
          <cell r="F8" t="str">
            <v>2020级转专业考试</v>
          </cell>
          <cell r="G8" t="str">
            <v>69.5</v>
          </cell>
        </row>
        <row r="9">
          <cell r="B9">
            <v>20810128</v>
          </cell>
          <cell r="C9" t="str">
            <v>赵婧茹</v>
          </cell>
          <cell r="D9" t="str">
            <v>虚拟自然班</v>
          </cell>
          <cell r="E9" t="str">
            <v>2020级拟转临床</v>
          </cell>
          <cell r="F9" t="str">
            <v>2020级转专业考试</v>
          </cell>
          <cell r="G9" t="str">
            <v>70.0</v>
          </cell>
        </row>
        <row r="10">
          <cell r="B10">
            <v>20810132</v>
          </cell>
          <cell r="C10" t="str">
            <v>孙颖</v>
          </cell>
          <cell r="D10" t="str">
            <v>虚拟自然班</v>
          </cell>
          <cell r="E10" t="str">
            <v>2020级拟转临床</v>
          </cell>
          <cell r="F10" t="str">
            <v>2020级转专业考试</v>
          </cell>
          <cell r="G10" t="str">
            <v>65.0</v>
          </cell>
        </row>
        <row r="11">
          <cell r="B11">
            <v>20810133</v>
          </cell>
          <cell r="C11" t="str">
            <v>朱金鑫</v>
          </cell>
          <cell r="D11" t="str">
            <v>虚拟自然班</v>
          </cell>
          <cell r="E11" t="str">
            <v>2020级拟转临床</v>
          </cell>
          <cell r="F11" t="str">
            <v>2020级转专业考试</v>
          </cell>
          <cell r="G11" t="str">
            <v>78.0</v>
          </cell>
        </row>
        <row r="12">
          <cell r="B12">
            <v>20810216</v>
          </cell>
          <cell r="C12" t="str">
            <v>苏斌</v>
          </cell>
          <cell r="D12" t="str">
            <v>虚拟自然班</v>
          </cell>
          <cell r="E12" t="str">
            <v>2020级拟转临床</v>
          </cell>
          <cell r="F12" t="str">
            <v>2020级转专业考试</v>
          </cell>
          <cell r="G12" t="str">
            <v>39.0</v>
          </cell>
        </row>
        <row r="13">
          <cell r="B13">
            <v>20810217</v>
          </cell>
          <cell r="C13" t="str">
            <v>朱奕维</v>
          </cell>
          <cell r="D13" t="str">
            <v>虚拟自然班</v>
          </cell>
          <cell r="E13" t="str">
            <v>2020级拟转临床</v>
          </cell>
          <cell r="F13" t="str">
            <v>2020级转专业考试</v>
          </cell>
          <cell r="G13" t="str">
            <v>48.0</v>
          </cell>
        </row>
        <row r="14">
          <cell r="B14">
            <v>20810233</v>
          </cell>
          <cell r="C14" t="str">
            <v>成雯</v>
          </cell>
          <cell r="D14" t="str">
            <v>虚拟自然班</v>
          </cell>
          <cell r="E14" t="str">
            <v>2020级拟转临床</v>
          </cell>
          <cell r="F14" t="str">
            <v>2020级转专业考试</v>
          </cell>
          <cell r="G14" t="str">
            <v>69.0</v>
          </cell>
        </row>
        <row r="15">
          <cell r="B15">
            <v>20810314</v>
          </cell>
          <cell r="C15" t="str">
            <v>马旭</v>
          </cell>
          <cell r="D15" t="str">
            <v>虚拟自然班</v>
          </cell>
          <cell r="E15" t="str">
            <v>2020级拟转临床</v>
          </cell>
          <cell r="F15" t="str">
            <v>2020级转专业考试</v>
          </cell>
          <cell r="G15" t="str">
            <v>-</v>
          </cell>
        </row>
        <row r="16">
          <cell r="B16">
            <v>20810319</v>
          </cell>
          <cell r="C16" t="str">
            <v>兰沛然</v>
          </cell>
          <cell r="D16" t="str">
            <v>虚拟自然班</v>
          </cell>
          <cell r="E16" t="str">
            <v>2020级拟转临床</v>
          </cell>
          <cell r="F16" t="str">
            <v>2020级转专业考试</v>
          </cell>
          <cell r="G16" t="str">
            <v>63.0</v>
          </cell>
        </row>
        <row r="17">
          <cell r="B17">
            <v>20810325</v>
          </cell>
          <cell r="C17" t="str">
            <v>陈蓉</v>
          </cell>
          <cell r="D17" t="str">
            <v>虚拟自然班</v>
          </cell>
          <cell r="E17" t="str">
            <v>2020级拟转临床</v>
          </cell>
          <cell r="F17" t="str">
            <v>2020级转专业考试</v>
          </cell>
          <cell r="G17" t="str">
            <v>72.5</v>
          </cell>
        </row>
        <row r="18">
          <cell r="B18">
            <v>20810328</v>
          </cell>
          <cell r="C18" t="str">
            <v>章莹</v>
          </cell>
          <cell r="D18" t="str">
            <v>虚拟自然班</v>
          </cell>
          <cell r="E18" t="str">
            <v>2020级拟转临床</v>
          </cell>
          <cell r="F18" t="str">
            <v>2020级转专业考试</v>
          </cell>
          <cell r="G18" t="str">
            <v>69.5</v>
          </cell>
        </row>
        <row r="19">
          <cell r="B19">
            <v>20810331</v>
          </cell>
          <cell r="C19" t="str">
            <v>陆禹彤</v>
          </cell>
          <cell r="D19" t="str">
            <v>虚拟自然班</v>
          </cell>
          <cell r="E19" t="str">
            <v>2020级拟转临床</v>
          </cell>
          <cell r="F19" t="str">
            <v>2020级转专业考试</v>
          </cell>
          <cell r="G19" t="str">
            <v>72.5</v>
          </cell>
        </row>
        <row r="20">
          <cell r="B20">
            <v>20810415</v>
          </cell>
          <cell r="C20" t="str">
            <v>陈尚宇</v>
          </cell>
          <cell r="D20" t="str">
            <v>虚拟自然班</v>
          </cell>
          <cell r="E20" t="str">
            <v>2020级拟转临床</v>
          </cell>
          <cell r="F20" t="str">
            <v>2020级转专业考试</v>
          </cell>
          <cell r="G20" t="str">
            <v>-</v>
          </cell>
        </row>
        <row r="21">
          <cell r="B21">
            <v>20810504</v>
          </cell>
          <cell r="C21" t="str">
            <v>张益凡</v>
          </cell>
          <cell r="D21" t="str">
            <v>虚拟自然班</v>
          </cell>
          <cell r="E21" t="str">
            <v>2020级拟转临床</v>
          </cell>
          <cell r="F21" t="str">
            <v>2020级转专业考试</v>
          </cell>
          <cell r="G21" t="str">
            <v>67.0</v>
          </cell>
        </row>
        <row r="22">
          <cell r="B22">
            <v>20810513</v>
          </cell>
          <cell r="C22" t="str">
            <v>徐义翔</v>
          </cell>
          <cell r="D22" t="str">
            <v>虚拟自然班</v>
          </cell>
          <cell r="E22" t="str">
            <v>2020级拟转临床</v>
          </cell>
          <cell r="F22" t="str">
            <v>2020级转专业考试</v>
          </cell>
          <cell r="G22" t="str">
            <v>35.5</v>
          </cell>
        </row>
        <row r="23">
          <cell r="B23">
            <v>20810531</v>
          </cell>
          <cell r="C23" t="str">
            <v>邓雅丹</v>
          </cell>
          <cell r="D23" t="str">
            <v>虚拟自然班</v>
          </cell>
          <cell r="E23" t="str">
            <v>2020级拟转临床</v>
          </cell>
          <cell r="F23" t="str">
            <v>2020级转专业考试</v>
          </cell>
          <cell r="G23" t="str">
            <v>80.5</v>
          </cell>
        </row>
        <row r="24">
          <cell r="B24">
            <v>20810616</v>
          </cell>
          <cell r="C24" t="str">
            <v>陈林</v>
          </cell>
          <cell r="D24" t="str">
            <v>虚拟自然班</v>
          </cell>
          <cell r="E24" t="str">
            <v>2020级拟转临床</v>
          </cell>
          <cell r="F24" t="str">
            <v>2020级转专业考试</v>
          </cell>
          <cell r="G24" t="str">
            <v>78.0</v>
          </cell>
        </row>
        <row r="25">
          <cell r="B25">
            <v>20810620</v>
          </cell>
          <cell r="C25" t="str">
            <v>刘丽鑫</v>
          </cell>
          <cell r="D25" t="str">
            <v>虚拟自然班</v>
          </cell>
          <cell r="E25" t="str">
            <v>2020级拟转临床</v>
          </cell>
          <cell r="F25" t="str">
            <v>2020级转专业考试</v>
          </cell>
          <cell r="G25" t="str">
            <v>58.0</v>
          </cell>
        </row>
        <row r="26">
          <cell r="B26">
            <v>20810621</v>
          </cell>
          <cell r="C26" t="str">
            <v>冀建颖</v>
          </cell>
          <cell r="D26" t="str">
            <v>虚拟自然班</v>
          </cell>
          <cell r="E26" t="str">
            <v>2020级拟转临床</v>
          </cell>
          <cell r="F26" t="str">
            <v>2020级转专业考试</v>
          </cell>
          <cell r="G26" t="str">
            <v>56.5</v>
          </cell>
        </row>
        <row r="27">
          <cell r="B27">
            <v>20810623</v>
          </cell>
          <cell r="C27" t="str">
            <v>冯亦腾</v>
          </cell>
          <cell r="D27" t="str">
            <v>虚拟自然班</v>
          </cell>
          <cell r="E27" t="str">
            <v>2020级拟转临床</v>
          </cell>
          <cell r="F27" t="str">
            <v>2020级转专业考试</v>
          </cell>
          <cell r="G27" t="str">
            <v>73.0</v>
          </cell>
        </row>
        <row r="28">
          <cell r="B28">
            <v>20810624</v>
          </cell>
          <cell r="C28" t="str">
            <v>方思懿</v>
          </cell>
          <cell r="D28" t="str">
            <v>虚拟自然班</v>
          </cell>
          <cell r="E28" t="str">
            <v>2020级拟转临床</v>
          </cell>
          <cell r="F28" t="str">
            <v>2020级转专业考试</v>
          </cell>
          <cell r="G28" t="str">
            <v>75.0</v>
          </cell>
        </row>
        <row r="29">
          <cell r="B29">
            <v>20820118</v>
          </cell>
          <cell r="C29" t="str">
            <v>左美玲</v>
          </cell>
          <cell r="D29" t="str">
            <v>虚拟自然班</v>
          </cell>
          <cell r="E29" t="str">
            <v>2020级拟转临床</v>
          </cell>
          <cell r="F29" t="str">
            <v>2020级转专业考试</v>
          </cell>
          <cell r="G29" t="str">
            <v>-</v>
          </cell>
        </row>
        <row r="30">
          <cell r="B30">
            <v>20820128</v>
          </cell>
          <cell r="C30" t="str">
            <v>徐柯</v>
          </cell>
          <cell r="D30" t="str">
            <v>虚拟自然班</v>
          </cell>
          <cell r="E30" t="str">
            <v>2020级拟转临床</v>
          </cell>
          <cell r="F30" t="str">
            <v>2020级转专业考试</v>
          </cell>
          <cell r="G30" t="str">
            <v>73.5</v>
          </cell>
        </row>
        <row r="31">
          <cell r="B31">
            <v>20820130</v>
          </cell>
          <cell r="C31" t="str">
            <v>袁雨轩</v>
          </cell>
          <cell r="D31" t="str">
            <v>虚拟自然班</v>
          </cell>
          <cell r="E31" t="str">
            <v>2020级拟转临床</v>
          </cell>
          <cell r="F31" t="str">
            <v>2020级转专业考试</v>
          </cell>
          <cell r="G31" t="str">
            <v>65.5</v>
          </cell>
        </row>
        <row r="32">
          <cell r="B32">
            <v>20820136</v>
          </cell>
          <cell r="C32" t="str">
            <v>马宇洋</v>
          </cell>
          <cell r="D32" t="str">
            <v>虚拟自然班</v>
          </cell>
          <cell r="E32" t="str">
            <v>2020级拟转临床</v>
          </cell>
          <cell r="F32" t="str">
            <v>2020级转专业考试</v>
          </cell>
          <cell r="G32" t="str">
            <v>74.5</v>
          </cell>
        </row>
        <row r="33">
          <cell r="B33">
            <v>20820207</v>
          </cell>
          <cell r="C33" t="str">
            <v>董睿</v>
          </cell>
          <cell r="D33" t="str">
            <v>虚拟自然班</v>
          </cell>
          <cell r="E33" t="str">
            <v>2020级拟转临床</v>
          </cell>
          <cell r="F33" t="str">
            <v>2020级转专业考试</v>
          </cell>
          <cell r="G33" t="str">
            <v>72.0</v>
          </cell>
        </row>
        <row r="34">
          <cell r="B34">
            <v>20820232</v>
          </cell>
          <cell r="C34" t="str">
            <v>龚孜涵</v>
          </cell>
          <cell r="D34" t="str">
            <v>虚拟自然班</v>
          </cell>
          <cell r="E34" t="str">
            <v>2020级拟转临床</v>
          </cell>
          <cell r="F34" t="str">
            <v>2020级转专业考试</v>
          </cell>
          <cell r="G34" t="str">
            <v>66.0</v>
          </cell>
        </row>
        <row r="35">
          <cell r="B35">
            <v>20820235</v>
          </cell>
          <cell r="C35" t="str">
            <v>黄欣桐</v>
          </cell>
          <cell r="D35" t="str">
            <v>虚拟自然班</v>
          </cell>
          <cell r="E35" t="str">
            <v>2020级拟转临床</v>
          </cell>
          <cell r="F35" t="str">
            <v>2020级转专业考试</v>
          </cell>
          <cell r="G35" t="str">
            <v>52.5</v>
          </cell>
        </row>
        <row r="36">
          <cell r="B36">
            <v>20820237</v>
          </cell>
          <cell r="C36" t="str">
            <v>王意程</v>
          </cell>
          <cell r="D36" t="str">
            <v>虚拟自然班</v>
          </cell>
          <cell r="E36" t="str">
            <v>2020级拟转临床</v>
          </cell>
          <cell r="F36" t="str">
            <v>2020级转专业考试</v>
          </cell>
          <cell r="G36" t="str">
            <v>70.0</v>
          </cell>
        </row>
        <row r="37">
          <cell r="B37">
            <v>20830119</v>
          </cell>
          <cell r="C37" t="str">
            <v>徐隽孜</v>
          </cell>
          <cell r="D37" t="str">
            <v>虚拟自然班</v>
          </cell>
          <cell r="E37" t="str">
            <v>2020级拟转临床</v>
          </cell>
          <cell r="F37" t="str">
            <v>2020级转专业考试</v>
          </cell>
          <cell r="G37" t="str">
            <v>66.5</v>
          </cell>
        </row>
        <row r="38">
          <cell r="B38">
            <v>20830315</v>
          </cell>
          <cell r="C38" t="str">
            <v>陈明娟</v>
          </cell>
          <cell r="D38" t="str">
            <v>虚拟自然班</v>
          </cell>
          <cell r="E38" t="str">
            <v>2020级拟转临床</v>
          </cell>
          <cell r="F38" t="str">
            <v>2020级转专业考试</v>
          </cell>
          <cell r="G38" t="str">
            <v>-</v>
          </cell>
        </row>
        <row r="39">
          <cell r="B39">
            <v>20830516</v>
          </cell>
          <cell r="C39" t="str">
            <v>张桂兰</v>
          </cell>
          <cell r="D39" t="str">
            <v>虚拟自然班</v>
          </cell>
          <cell r="E39" t="str">
            <v>2020级拟转临床</v>
          </cell>
          <cell r="F39" t="str">
            <v>2020级转专业考试</v>
          </cell>
          <cell r="G39" t="str">
            <v>86.0</v>
          </cell>
        </row>
        <row r="40">
          <cell r="B40">
            <v>20830606</v>
          </cell>
          <cell r="C40" t="str">
            <v>郭慧</v>
          </cell>
          <cell r="D40" t="str">
            <v>虚拟自然班</v>
          </cell>
          <cell r="E40" t="str">
            <v>2020级拟转临床</v>
          </cell>
          <cell r="F40" t="str">
            <v>2020级转专业考试</v>
          </cell>
          <cell r="G40" t="str">
            <v>80.0</v>
          </cell>
        </row>
        <row r="41">
          <cell r="B41">
            <v>20830709</v>
          </cell>
          <cell r="C41" t="str">
            <v>杨灵毓</v>
          </cell>
          <cell r="D41" t="str">
            <v>虚拟自然班</v>
          </cell>
          <cell r="E41" t="str">
            <v>2020级拟转临床</v>
          </cell>
          <cell r="F41" t="str">
            <v>2020级转专业考试</v>
          </cell>
          <cell r="G41" t="str">
            <v>77.0</v>
          </cell>
        </row>
        <row r="42">
          <cell r="B42">
            <v>20830802</v>
          </cell>
          <cell r="C42" t="str">
            <v>张峻溪</v>
          </cell>
          <cell r="D42" t="str">
            <v>虚拟自然班</v>
          </cell>
          <cell r="E42" t="str">
            <v>2020级拟转临床</v>
          </cell>
          <cell r="F42" t="str">
            <v>2020级转专业考试</v>
          </cell>
          <cell r="G42" t="str">
            <v>76.0</v>
          </cell>
        </row>
        <row r="43">
          <cell r="B43">
            <v>20830816</v>
          </cell>
          <cell r="C43" t="str">
            <v>周绪然</v>
          </cell>
          <cell r="D43" t="str">
            <v>虚拟自然班</v>
          </cell>
          <cell r="E43" t="str">
            <v>2020级拟转临床</v>
          </cell>
          <cell r="F43" t="str">
            <v>2020级转专业考试</v>
          </cell>
          <cell r="G43" t="str">
            <v>56.0</v>
          </cell>
        </row>
        <row r="44">
          <cell r="B44">
            <v>20830905</v>
          </cell>
          <cell r="C44" t="str">
            <v>唐桦驰</v>
          </cell>
          <cell r="D44" t="str">
            <v>虚拟自然班</v>
          </cell>
          <cell r="E44" t="str">
            <v>2020级拟转临床</v>
          </cell>
          <cell r="F44" t="str">
            <v>2020级转专业考试</v>
          </cell>
          <cell r="G44" t="str">
            <v>67.5</v>
          </cell>
        </row>
        <row r="45">
          <cell r="B45">
            <v>20831020</v>
          </cell>
          <cell r="C45" t="str">
            <v>顾冰艳</v>
          </cell>
          <cell r="D45" t="str">
            <v>虚拟自然班</v>
          </cell>
          <cell r="E45" t="str">
            <v>2020级拟转临床</v>
          </cell>
          <cell r="F45" t="str">
            <v>2020级转专业考试</v>
          </cell>
          <cell r="G45" t="str">
            <v>74.0</v>
          </cell>
        </row>
        <row r="46">
          <cell r="B46">
            <v>20840201</v>
          </cell>
          <cell r="C46" t="str">
            <v>李烁</v>
          </cell>
          <cell r="D46" t="str">
            <v>虚拟自然班</v>
          </cell>
          <cell r="E46" t="str">
            <v>2020级拟转临床</v>
          </cell>
          <cell r="F46" t="str">
            <v>2020级转专业考试</v>
          </cell>
          <cell r="G46" t="str">
            <v>44.5</v>
          </cell>
        </row>
        <row r="47">
          <cell r="B47">
            <v>20890128</v>
          </cell>
          <cell r="C47" t="str">
            <v>姜易呈</v>
          </cell>
          <cell r="D47" t="str">
            <v>虚拟自然班</v>
          </cell>
          <cell r="E47" t="str">
            <v>2020级拟转临床</v>
          </cell>
          <cell r="F47" t="str">
            <v>2020级转专业考试</v>
          </cell>
          <cell r="G47" t="str">
            <v>67.0</v>
          </cell>
        </row>
        <row r="48">
          <cell r="B48">
            <v>20890133</v>
          </cell>
          <cell r="C48" t="str">
            <v>钱浩钰</v>
          </cell>
          <cell r="D48" t="str">
            <v>虚拟自然班</v>
          </cell>
          <cell r="E48" t="str">
            <v>2020级拟转临床</v>
          </cell>
          <cell r="F48" t="str">
            <v>2020级转专业考试</v>
          </cell>
          <cell r="G48" t="str">
            <v>60.5</v>
          </cell>
        </row>
        <row r="49">
          <cell r="B49">
            <v>20890209</v>
          </cell>
          <cell r="C49" t="str">
            <v>陈佳兴</v>
          </cell>
          <cell r="D49" t="str">
            <v>虚拟自然班</v>
          </cell>
          <cell r="E49" t="str">
            <v>2020级拟转临床</v>
          </cell>
          <cell r="F49" t="str">
            <v>2020级转专业考试</v>
          </cell>
          <cell r="G49" t="str">
            <v>-</v>
          </cell>
        </row>
        <row r="50">
          <cell r="B50">
            <v>20890211</v>
          </cell>
          <cell r="C50" t="str">
            <v>范中原</v>
          </cell>
          <cell r="D50" t="str">
            <v>虚拟自然班</v>
          </cell>
          <cell r="E50" t="str">
            <v>2020级拟转临床</v>
          </cell>
          <cell r="F50" t="str">
            <v>2020级转专业考试</v>
          </cell>
          <cell r="G50" t="str">
            <v>83.0</v>
          </cell>
        </row>
        <row r="51">
          <cell r="B51">
            <v>20890229</v>
          </cell>
          <cell r="C51" t="str">
            <v>李慧竹</v>
          </cell>
          <cell r="D51" t="str">
            <v>虚拟自然班</v>
          </cell>
          <cell r="E51" t="str">
            <v>2020级拟转临床</v>
          </cell>
          <cell r="F51" t="str">
            <v>2020级转专业考试</v>
          </cell>
          <cell r="G51" t="str">
            <v>77.0</v>
          </cell>
        </row>
        <row r="52">
          <cell r="B52">
            <v>20890233</v>
          </cell>
          <cell r="C52" t="str">
            <v>严子晶</v>
          </cell>
          <cell r="D52" t="str">
            <v>虚拟自然班</v>
          </cell>
          <cell r="E52" t="str">
            <v>2020级拟转临床</v>
          </cell>
          <cell r="F52" t="str">
            <v>2020级转专业考试</v>
          </cell>
          <cell r="G52" t="str">
            <v>73.0</v>
          </cell>
        </row>
        <row r="53">
          <cell r="B53">
            <v>20890425</v>
          </cell>
          <cell r="C53" t="str">
            <v>周奕霏</v>
          </cell>
          <cell r="D53" t="str">
            <v>虚拟自然班</v>
          </cell>
          <cell r="E53" t="str">
            <v>2020级拟转临床</v>
          </cell>
          <cell r="F53" t="str">
            <v>2020级转专业考试</v>
          </cell>
          <cell r="G53" t="str">
            <v>67.5</v>
          </cell>
        </row>
        <row r="54">
          <cell r="B54">
            <v>20890426</v>
          </cell>
          <cell r="C54" t="str">
            <v>崔可</v>
          </cell>
          <cell r="D54" t="str">
            <v>虚拟自然班</v>
          </cell>
          <cell r="E54" t="str">
            <v>2020级拟转临床</v>
          </cell>
          <cell r="F54" t="str">
            <v>2020级转专业考试</v>
          </cell>
          <cell r="G54" t="str">
            <v>53.5</v>
          </cell>
        </row>
        <row r="55">
          <cell r="B55">
            <v>20890432</v>
          </cell>
          <cell r="C55" t="str">
            <v>张静驰</v>
          </cell>
          <cell r="D55" t="str">
            <v>虚拟自然班</v>
          </cell>
          <cell r="E55" t="str">
            <v>2020级拟转临床</v>
          </cell>
          <cell r="F55" t="str">
            <v>2020级转专业考试</v>
          </cell>
          <cell r="G55" t="str">
            <v>-</v>
          </cell>
        </row>
        <row r="56">
          <cell r="B56">
            <v>20890433</v>
          </cell>
          <cell r="C56" t="str">
            <v>夏鑫语</v>
          </cell>
          <cell r="D56" t="str">
            <v>虚拟自然班</v>
          </cell>
          <cell r="E56" t="str">
            <v>2020级拟转临床</v>
          </cell>
          <cell r="F56" t="str">
            <v>2020级转专业考试</v>
          </cell>
          <cell r="G56" t="str">
            <v>73.0</v>
          </cell>
        </row>
        <row r="57">
          <cell r="B57">
            <v>20920121</v>
          </cell>
          <cell r="C57" t="str">
            <v>李卓莲</v>
          </cell>
          <cell r="D57" t="str">
            <v>2020级康复1班</v>
          </cell>
          <cell r="E57" t="str">
            <v>2020级拟转临床</v>
          </cell>
          <cell r="F57" t="str">
            <v>2020级转专业考试</v>
          </cell>
          <cell r="G57" t="str">
            <v>72.5</v>
          </cell>
        </row>
        <row r="58">
          <cell r="B58">
            <v>20920202</v>
          </cell>
          <cell r="C58" t="str">
            <v>张俊</v>
          </cell>
          <cell r="D58" t="str">
            <v>2020级康复2班</v>
          </cell>
          <cell r="E58" t="str">
            <v>2020级拟转临床</v>
          </cell>
          <cell r="F58" t="str">
            <v>2020级转专业考试</v>
          </cell>
          <cell r="G58" t="str">
            <v>74.0</v>
          </cell>
        </row>
        <row r="59">
          <cell r="B59">
            <v>20920217</v>
          </cell>
          <cell r="C59" t="str">
            <v>周柯伊</v>
          </cell>
          <cell r="D59" t="str">
            <v>2020级康复2班</v>
          </cell>
          <cell r="E59" t="str">
            <v>2020级拟转临床</v>
          </cell>
          <cell r="F59" t="str">
            <v>2020级转专业考试</v>
          </cell>
          <cell r="G59" t="str">
            <v>72.0</v>
          </cell>
        </row>
        <row r="60">
          <cell r="B60">
            <v>20920231</v>
          </cell>
          <cell r="C60" t="str">
            <v>夏雨倩</v>
          </cell>
          <cell r="D60" t="str">
            <v>2020级康复2班</v>
          </cell>
          <cell r="E60" t="str">
            <v>2020级拟转临床</v>
          </cell>
          <cell r="F60" t="str">
            <v>2020级转专业考试</v>
          </cell>
          <cell r="G60" t="str">
            <v>54.5</v>
          </cell>
        </row>
        <row r="61">
          <cell r="B61">
            <v>20920233</v>
          </cell>
          <cell r="C61" t="str">
            <v>万岱宁</v>
          </cell>
          <cell r="D61" t="str">
            <v>2020级康复2班</v>
          </cell>
          <cell r="E61" t="str">
            <v>2020级拟转临床</v>
          </cell>
          <cell r="F61" t="str">
            <v>2020级转专业考试</v>
          </cell>
          <cell r="G61" t="str">
            <v>74.5</v>
          </cell>
        </row>
        <row r="62">
          <cell r="B62">
            <v>20930107</v>
          </cell>
          <cell r="C62" t="str">
            <v>马跃</v>
          </cell>
          <cell r="D62" t="str">
            <v>虚拟自然班</v>
          </cell>
          <cell r="E62" t="str">
            <v>2020级拟转临床</v>
          </cell>
          <cell r="F62" t="str">
            <v>2020级转专业考试</v>
          </cell>
          <cell r="G62" t="str">
            <v>68.0</v>
          </cell>
        </row>
        <row r="63">
          <cell r="B63">
            <v>20940105</v>
          </cell>
          <cell r="C63" t="str">
            <v>许天予</v>
          </cell>
          <cell r="D63" t="str">
            <v>虚拟自然班</v>
          </cell>
          <cell r="E63" t="str">
            <v>2020级拟转临床</v>
          </cell>
          <cell r="F63" t="str">
            <v>2020级转专业考试</v>
          </cell>
          <cell r="G63" t="str">
            <v>66.5</v>
          </cell>
        </row>
        <row r="64">
          <cell r="B64">
            <v>20940116</v>
          </cell>
          <cell r="C64" t="str">
            <v>李奕臻</v>
          </cell>
          <cell r="D64" t="str">
            <v>虚拟自然班</v>
          </cell>
          <cell r="E64" t="str">
            <v>2020级拟转临床</v>
          </cell>
          <cell r="F64" t="str">
            <v>2020级转专业考试</v>
          </cell>
          <cell r="G64" t="str">
            <v>72.5</v>
          </cell>
        </row>
        <row r="65">
          <cell r="B65">
            <v>20940129</v>
          </cell>
          <cell r="C65" t="str">
            <v>臧志耘</v>
          </cell>
          <cell r="D65" t="str">
            <v>虚拟自然班</v>
          </cell>
          <cell r="E65" t="str">
            <v>2020级拟转临床</v>
          </cell>
          <cell r="F65" t="str">
            <v>2020级转专业考试</v>
          </cell>
          <cell r="G65" t="str">
            <v>60.0</v>
          </cell>
        </row>
        <row r="66">
          <cell r="B66">
            <v>20940140</v>
          </cell>
          <cell r="C66" t="str">
            <v>刘甜甜</v>
          </cell>
          <cell r="D66" t="str">
            <v>虚拟自然班</v>
          </cell>
          <cell r="E66" t="str">
            <v>2020级拟转临床</v>
          </cell>
          <cell r="F66" t="str">
            <v>2020级转专业考试</v>
          </cell>
          <cell r="G66" t="str">
            <v>64.0</v>
          </cell>
        </row>
        <row r="67">
          <cell r="B67">
            <v>20970115</v>
          </cell>
          <cell r="C67" t="str">
            <v>唐丁甥</v>
          </cell>
          <cell r="D67" t="str">
            <v>虚拟自然班</v>
          </cell>
          <cell r="E67" t="str">
            <v>2020级拟转临床</v>
          </cell>
          <cell r="F67" t="str">
            <v>2020级转专业考试</v>
          </cell>
          <cell r="G67" t="str">
            <v>63.0</v>
          </cell>
        </row>
        <row r="68">
          <cell r="B68">
            <v>20970201</v>
          </cell>
          <cell r="C68" t="str">
            <v>郑丁文</v>
          </cell>
          <cell r="D68" t="str">
            <v>虚拟自然班</v>
          </cell>
          <cell r="E68" t="str">
            <v>2020级拟转临床</v>
          </cell>
          <cell r="F68" t="str">
            <v>2020级转专业考试</v>
          </cell>
          <cell r="G68" t="str">
            <v>77.0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成绩简表"/>
      <sheetName val="得分明细表"/>
    </sheetNames>
    <sheetDataSet>
      <sheetData sheetId="0">
        <row r="2">
          <cell r="B2">
            <v>19860307</v>
          </cell>
          <cell r="C2" t="str">
            <v>潘祥</v>
          </cell>
          <cell r="D2" t="str">
            <v>虚拟自然班</v>
          </cell>
          <cell r="E2" t="str">
            <v>2020级拟转临床医学（全科医学方向）</v>
          </cell>
          <cell r="F2" t="str">
            <v>2020级转专业考试</v>
          </cell>
          <cell r="G2" t="str">
            <v>72.0</v>
          </cell>
        </row>
        <row r="3">
          <cell r="B3">
            <v>19890204</v>
          </cell>
          <cell r="C3" t="str">
            <v>彭嘉龙</v>
          </cell>
          <cell r="D3" t="str">
            <v>虚拟自然班</v>
          </cell>
          <cell r="E3" t="str">
            <v>2020级拟转临床医学（全科医学方向）</v>
          </cell>
          <cell r="F3" t="str">
            <v>2020级转专业考试</v>
          </cell>
          <cell r="G3" t="str">
            <v>81.0</v>
          </cell>
        </row>
        <row r="4">
          <cell r="B4">
            <v>19940102</v>
          </cell>
          <cell r="C4" t="str">
            <v>易坤鹏</v>
          </cell>
          <cell r="D4" t="str">
            <v>虚拟自然班</v>
          </cell>
          <cell r="E4" t="str">
            <v>2020级拟转临床医学（全科医学方向）</v>
          </cell>
          <cell r="F4" t="str">
            <v>2020级转专业考试</v>
          </cell>
          <cell r="G4" t="str">
            <v>-</v>
          </cell>
        </row>
        <row r="5">
          <cell r="B5">
            <v>19940125</v>
          </cell>
          <cell r="C5" t="str">
            <v>谢子炎</v>
          </cell>
          <cell r="D5" t="str">
            <v>虚拟自然班</v>
          </cell>
          <cell r="E5" t="str">
            <v>2020级拟转临床医学（全科医学方向）</v>
          </cell>
          <cell r="F5" t="str">
            <v>2020级转专业考试</v>
          </cell>
          <cell r="G5" t="str">
            <v>66.0</v>
          </cell>
        </row>
        <row r="6">
          <cell r="B6">
            <v>19940210</v>
          </cell>
          <cell r="C6" t="str">
            <v>马荣建</v>
          </cell>
          <cell r="D6" t="str">
            <v>虚拟自然班</v>
          </cell>
          <cell r="E6" t="str">
            <v>2020级拟转临床医学（全科医学方向）</v>
          </cell>
          <cell r="F6" t="str">
            <v>2020级转专业考试</v>
          </cell>
          <cell r="G6" t="str">
            <v>79.0</v>
          </cell>
        </row>
        <row r="7">
          <cell r="B7">
            <v>20820113</v>
          </cell>
          <cell r="C7" t="str">
            <v>张宇航</v>
          </cell>
          <cell r="D7" t="str">
            <v>虚拟自然班</v>
          </cell>
          <cell r="E7" t="str">
            <v>2020级拟转临床医学（全科医学方向）</v>
          </cell>
          <cell r="F7" t="str">
            <v>2020级转专业考试</v>
          </cell>
          <cell r="G7" t="str">
            <v>50.0</v>
          </cell>
        </row>
        <row r="8">
          <cell r="B8">
            <v>20820114</v>
          </cell>
          <cell r="C8" t="str">
            <v>吴一凡</v>
          </cell>
          <cell r="D8" t="str">
            <v>虚拟自然班</v>
          </cell>
          <cell r="E8" t="str">
            <v>2020级拟转临床医学（全科医学方向）</v>
          </cell>
          <cell r="F8" t="str">
            <v>2020级转专业考试</v>
          </cell>
          <cell r="G8" t="str">
            <v>76.0</v>
          </cell>
        </row>
        <row r="9">
          <cell r="B9">
            <v>20820138</v>
          </cell>
          <cell r="C9" t="str">
            <v>伍家桦</v>
          </cell>
          <cell r="D9" t="str">
            <v>虚拟自然班</v>
          </cell>
          <cell r="E9" t="str">
            <v>2020级拟转临床医学（全科医学方向）</v>
          </cell>
          <cell r="F9" t="str">
            <v>2020级转专业考试</v>
          </cell>
          <cell r="G9" t="str">
            <v>69.5</v>
          </cell>
        </row>
        <row r="10">
          <cell r="B10">
            <v>20820208</v>
          </cell>
          <cell r="C10" t="str">
            <v>任振振</v>
          </cell>
          <cell r="D10" t="str">
            <v>虚拟自然班</v>
          </cell>
          <cell r="E10" t="str">
            <v>2020级拟转临床医学（全科医学方向）</v>
          </cell>
          <cell r="F10" t="str">
            <v>2020级转专业考试</v>
          </cell>
          <cell r="G10" t="str">
            <v>59.5</v>
          </cell>
        </row>
        <row r="11">
          <cell r="B11">
            <v>20830104</v>
          </cell>
          <cell r="C11" t="str">
            <v>万景伟</v>
          </cell>
          <cell r="D11" t="str">
            <v>虚拟自然班</v>
          </cell>
          <cell r="E11" t="str">
            <v>2020级拟转临床医学（全科医学方向）</v>
          </cell>
          <cell r="F11" t="str">
            <v>2020级转专业考试</v>
          </cell>
          <cell r="G11" t="str">
            <v>58.5</v>
          </cell>
        </row>
        <row r="12">
          <cell r="B12">
            <v>20830114</v>
          </cell>
          <cell r="C12" t="str">
            <v>邓佳怡</v>
          </cell>
          <cell r="D12" t="str">
            <v>虚拟自然班</v>
          </cell>
          <cell r="E12" t="str">
            <v>2020级拟转临床医学（全科医学方向）</v>
          </cell>
          <cell r="F12" t="str">
            <v>2020级转专业考试</v>
          </cell>
          <cell r="G12" t="str">
            <v>53.0</v>
          </cell>
        </row>
        <row r="13">
          <cell r="B13">
            <v>20830215</v>
          </cell>
          <cell r="C13" t="str">
            <v>费星玲</v>
          </cell>
          <cell r="D13" t="str">
            <v>虚拟自然班</v>
          </cell>
          <cell r="E13" t="str">
            <v>2020级拟转临床医学（全科医学方向）</v>
          </cell>
          <cell r="F13" t="str">
            <v>2020级转专业考试</v>
          </cell>
          <cell r="G13" t="str">
            <v>76.0</v>
          </cell>
        </row>
        <row r="14">
          <cell r="B14">
            <v>20830217</v>
          </cell>
          <cell r="C14" t="str">
            <v>耿佳慧</v>
          </cell>
          <cell r="D14" t="str">
            <v>虚拟自然班</v>
          </cell>
          <cell r="E14" t="str">
            <v>2020级拟转临床医学（全科医学方向）</v>
          </cell>
          <cell r="F14" t="str">
            <v>2020级转专业考试</v>
          </cell>
          <cell r="G14" t="str">
            <v>69.5</v>
          </cell>
        </row>
        <row r="15">
          <cell r="B15">
            <v>20830303</v>
          </cell>
          <cell r="C15" t="str">
            <v>张泰锐</v>
          </cell>
          <cell r="D15" t="str">
            <v>虚拟自然班</v>
          </cell>
          <cell r="E15" t="str">
            <v>2020级拟转临床医学（全科医学方向）</v>
          </cell>
          <cell r="F15" t="str">
            <v>2020级转专业考试</v>
          </cell>
          <cell r="G15" t="str">
            <v>72.5</v>
          </cell>
        </row>
        <row r="16">
          <cell r="B16">
            <v>20830307</v>
          </cell>
          <cell r="C16" t="str">
            <v>雷一鸣</v>
          </cell>
          <cell r="D16" t="str">
            <v>虚拟自然班</v>
          </cell>
          <cell r="E16" t="str">
            <v>2020级拟转临床医学（全科医学方向）</v>
          </cell>
          <cell r="F16" t="str">
            <v>2020级转专业考试</v>
          </cell>
          <cell r="G16" t="str">
            <v>62.5</v>
          </cell>
        </row>
        <row r="17">
          <cell r="B17">
            <v>20830421</v>
          </cell>
          <cell r="C17" t="str">
            <v>杭子璐</v>
          </cell>
          <cell r="D17" t="str">
            <v>虚拟自然班</v>
          </cell>
          <cell r="E17" t="str">
            <v>2020级拟转临床医学（全科医学方向）</v>
          </cell>
          <cell r="F17" t="str">
            <v>2020级转专业考试</v>
          </cell>
          <cell r="G17" t="str">
            <v>65.0</v>
          </cell>
        </row>
        <row r="18">
          <cell r="B18">
            <v>20830501</v>
          </cell>
          <cell r="C18" t="str">
            <v>汪玉华</v>
          </cell>
          <cell r="D18" t="str">
            <v>虚拟自然班</v>
          </cell>
          <cell r="E18" t="str">
            <v>2020级拟转临床医学（全科医学方向）</v>
          </cell>
          <cell r="F18" t="str">
            <v>2020级转专业考试</v>
          </cell>
          <cell r="G18" t="str">
            <v>70.5</v>
          </cell>
        </row>
        <row r="19">
          <cell r="B19">
            <v>20830517</v>
          </cell>
          <cell r="C19" t="str">
            <v>潘歆怡</v>
          </cell>
          <cell r="D19" t="str">
            <v>虚拟自然班</v>
          </cell>
          <cell r="E19" t="str">
            <v>2020级拟转临床医学（全科医学方向）</v>
          </cell>
          <cell r="F19" t="str">
            <v>2020级转专业考试</v>
          </cell>
          <cell r="G19" t="str">
            <v>71.5</v>
          </cell>
        </row>
        <row r="20">
          <cell r="B20">
            <v>20830603</v>
          </cell>
          <cell r="C20" t="str">
            <v>陈典</v>
          </cell>
          <cell r="D20" t="str">
            <v>虚拟自然班</v>
          </cell>
          <cell r="E20" t="str">
            <v>2020级拟转临床医学（全科医学方向）</v>
          </cell>
          <cell r="F20" t="str">
            <v>2020级转专业考试</v>
          </cell>
          <cell r="G20" t="str">
            <v>83.0</v>
          </cell>
        </row>
        <row r="21">
          <cell r="B21">
            <v>20830619</v>
          </cell>
          <cell r="C21" t="str">
            <v>顾佳怡</v>
          </cell>
          <cell r="D21" t="str">
            <v>虚拟自然班</v>
          </cell>
          <cell r="E21" t="str">
            <v>2020级拟转临床医学（全科医学方向）</v>
          </cell>
          <cell r="F21" t="str">
            <v>2020级转专业考试</v>
          </cell>
          <cell r="G21" t="str">
            <v>77.5</v>
          </cell>
        </row>
        <row r="22">
          <cell r="B22">
            <v>20831003</v>
          </cell>
          <cell r="C22" t="str">
            <v>杜孙豪</v>
          </cell>
          <cell r="D22" t="str">
            <v>虚拟自然班</v>
          </cell>
          <cell r="E22" t="str">
            <v>2020级拟转临床医学（全科医学方向）</v>
          </cell>
          <cell r="F22" t="str">
            <v>2020级转专业考试</v>
          </cell>
          <cell r="G22" t="str">
            <v>73.5</v>
          </cell>
        </row>
        <row r="23">
          <cell r="B23">
            <v>20840222</v>
          </cell>
          <cell r="C23" t="str">
            <v>方纬诗</v>
          </cell>
          <cell r="D23" t="str">
            <v>虚拟自然班</v>
          </cell>
          <cell r="E23" t="str">
            <v>2020级拟转临床医学（全科医学方向）</v>
          </cell>
          <cell r="F23" t="str">
            <v>2020级转专业考试</v>
          </cell>
          <cell r="G23" t="str">
            <v>54.5</v>
          </cell>
        </row>
        <row r="24">
          <cell r="B24">
            <v>20840417</v>
          </cell>
          <cell r="C24" t="str">
            <v>张潇</v>
          </cell>
          <cell r="D24" t="str">
            <v>虚拟自然班</v>
          </cell>
          <cell r="E24" t="str">
            <v>2020级拟转临床医学（全科医学方向）</v>
          </cell>
          <cell r="F24" t="str">
            <v>2020级转专业考试</v>
          </cell>
          <cell r="G24" t="str">
            <v>59.0</v>
          </cell>
        </row>
        <row r="25">
          <cell r="B25">
            <v>20840512</v>
          </cell>
          <cell r="C25" t="str">
            <v>王梦瑜</v>
          </cell>
          <cell r="D25" t="str">
            <v>虚拟自然班</v>
          </cell>
          <cell r="E25" t="str">
            <v>2020级拟转临床医学（全科医学方向）</v>
          </cell>
          <cell r="F25" t="str">
            <v>2020级转专业考试</v>
          </cell>
          <cell r="G25" t="str">
            <v>44.5</v>
          </cell>
        </row>
        <row r="26">
          <cell r="B26">
            <v>20840524</v>
          </cell>
          <cell r="C26" t="str">
            <v>罗顶盈安</v>
          </cell>
          <cell r="D26" t="str">
            <v>虚拟自然班</v>
          </cell>
          <cell r="E26" t="str">
            <v>2020级拟转临床医学（全科医学方向）</v>
          </cell>
          <cell r="F26" t="str">
            <v>2020级转专业考试</v>
          </cell>
          <cell r="G26" t="str">
            <v>48.5</v>
          </cell>
        </row>
        <row r="27">
          <cell r="B27">
            <v>20860101</v>
          </cell>
          <cell r="C27" t="str">
            <v>郑超泽</v>
          </cell>
          <cell r="D27" t="str">
            <v>虚拟自然班</v>
          </cell>
          <cell r="E27" t="str">
            <v>2020级拟转临床医学（全科医学方向）</v>
          </cell>
          <cell r="F27" t="str">
            <v>2020级转专业考试</v>
          </cell>
          <cell r="G27" t="str">
            <v>84.0</v>
          </cell>
        </row>
        <row r="28">
          <cell r="B28">
            <v>20860102</v>
          </cell>
          <cell r="C28" t="str">
            <v>燕建行</v>
          </cell>
          <cell r="D28" t="str">
            <v>虚拟自然班</v>
          </cell>
          <cell r="E28" t="str">
            <v>2020级拟转临床医学（全科医学方向）</v>
          </cell>
          <cell r="F28" t="str">
            <v>2020级转专业考试</v>
          </cell>
          <cell r="G28" t="str">
            <v>54.0</v>
          </cell>
        </row>
        <row r="29">
          <cell r="B29">
            <v>20860115</v>
          </cell>
          <cell r="C29" t="str">
            <v>邹文浩</v>
          </cell>
          <cell r="D29" t="str">
            <v>虚拟自然班</v>
          </cell>
          <cell r="E29" t="str">
            <v>2020级拟转临床医学（全科医学方向）</v>
          </cell>
          <cell r="F29" t="str">
            <v>2020级转专业考试</v>
          </cell>
          <cell r="G29" t="str">
            <v>52.5</v>
          </cell>
        </row>
        <row r="30">
          <cell r="B30">
            <v>20860116</v>
          </cell>
          <cell r="C30" t="str">
            <v>李远航</v>
          </cell>
          <cell r="D30" t="str">
            <v>虚拟自然班</v>
          </cell>
          <cell r="E30" t="str">
            <v>2020级拟转临床医学（全科医学方向）</v>
          </cell>
          <cell r="F30" t="str">
            <v>2020级转专业考试</v>
          </cell>
          <cell r="G30" t="str">
            <v>62.5</v>
          </cell>
        </row>
        <row r="31">
          <cell r="B31">
            <v>20860122</v>
          </cell>
          <cell r="C31" t="str">
            <v>邱一帆</v>
          </cell>
          <cell r="D31" t="str">
            <v>虚拟自然班</v>
          </cell>
          <cell r="E31" t="str">
            <v>2020级拟转临床医学（全科医学方向）</v>
          </cell>
          <cell r="F31" t="str">
            <v>2020级转专业考试</v>
          </cell>
          <cell r="G31" t="str">
            <v>-</v>
          </cell>
        </row>
        <row r="32">
          <cell r="B32">
            <v>20860128</v>
          </cell>
          <cell r="C32" t="str">
            <v>崔英楠</v>
          </cell>
          <cell r="D32" t="str">
            <v>虚拟自然班</v>
          </cell>
          <cell r="E32" t="str">
            <v>2020级拟转临床医学（全科医学方向）</v>
          </cell>
          <cell r="F32" t="str">
            <v>2020级转专业考试</v>
          </cell>
          <cell r="G32" t="str">
            <v>70.0</v>
          </cell>
        </row>
        <row r="33">
          <cell r="B33">
            <v>20860130</v>
          </cell>
          <cell r="C33" t="str">
            <v>马玉莹</v>
          </cell>
          <cell r="D33" t="str">
            <v>虚拟自然班</v>
          </cell>
          <cell r="E33" t="str">
            <v>2020级拟转临床医学（全科医学方向）</v>
          </cell>
          <cell r="F33" t="str">
            <v>2020级转专业考试</v>
          </cell>
          <cell r="G33" t="str">
            <v>77.0</v>
          </cell>
        </row>
        <row r="34">
          <cell r="B34">
            <v>20860135</v>
          </cell>
          <cell r="C34" t="str">
            <v>谢文婕</v>
          </cell>
          <cell r="D34" t="str">
            <v>虚拟自然班</v>
          </cell>
          <cell r="E34" t="str">
            <v>2020级拟转临床医学（全科医学方向）</v>
          </cell>
          <cell r="F34" t="str">
            <v>2020级转专业考试</v>
          </cell>
          <cell r="G34" t="str">
            <v>71.5</v>
          </cell>
        </row>
        <row r="35">
          <cell r="B35">
            <v>20860137</v>
          </cell>
          <cell r="C35" t="str">
            <v>陶怡婷</v>
          </cell>
          <cell r="D35" t="str">
            <v>虚拟自然班</v>
          </cell>
          <cell r="E35" t="str">
            <v>2020级拟转临床医学（全科医学方向）</v>
          </cell>
          <cell r="F35" t="str">
            <v>2020级转专业考试</v>
          </cell>
          <cell r="G35" t="str">
            <v>57.0</v>
          </cell>
        </row>
        <row r="36">
          <cell r="B36">
            <v>20860207</v>
          </cell>
          <cell r="C36" t="str">
            <v>罗振维</v>
          </cell>
          <cell r="D36" t="str">
            <v>虚拟自然班</v>
          </cell>
          <cell r="E36" t="str">
            <v>2020级拟转临床医学（全科医学方向）</v>
          </cell>
          <cell r="F36" t="str">
            <v>2020级转专业考试</v>
          </cell>
          <cell r="G36" t="str">
            <v>68.0</v>
          </cell>
        </row>
        <row r="37">
          <cell r="B37">
            <v>20860216</v>
          </cell>
          <cell r="C37" t="str">
            <v>周锐</v>
          </cell>
          <cell r="D37" t="str">
            <v>虚拟自然班</v>
          </cell>
          <cell r="E37" t="str">
            <v>2020级拟转临床医学（全科医学方向）</v>
          </cell>
          <cell r="F37" t="str">
            <v>2020级转专业考试</v>
          </cell>
          <cell r="G37" t="str">
            <v>30.0</v>
          </cell>
        </row>
        <row r="38">
          <cell r="B38">
            <v>20860219</v>
          </cell>
          <cell r="C38" t="str">
            <v>游华东</v>
          </cell>
          <cell r="D38" t="str">
            <v>虚拟自然班</v>
          </cell>
          <cell r="E38" t="str">
            <v>2020级拟转临床医学（全科医学方向）</v>
          </cell>
          <cell r="F38" t="str">
            <v>2020级转专业考试</v>
          </cell>
          <cell r="G38" t="str">
            <v>70.0</v>
          </cell>
        </row>
        <row r="39">
          <cell r="B39">
            <v>20860223</v>
          </cell>
          <cell r="C39" t="str">
            <v>王雨诗</v>
          </cell>
          <cell r="D39" t="str">
            <v>虚拟自然班</v>
          </cell>
          <cell r="E39" t="str">
            <v>2020级拟转临床医学（全科医学方向）</v>
          </cell>
          <cell r="F39" t="str">
            <v>2020级转专业考试</v>
          </cell>
          <cell r="G39" t="str">
            <v>-</v>
          </cell>
        </row>
        <row r="40">
          <cell r="B40">
            <v>20860228</v>
          </cell>
          <cell r="C40" t="str">
            <v>寇嘉欣</v>
          </cell>
          <cell r="D40" t="str">
            <v>虚拟自然班</v>
          </cell>
          <cell r="E40" t="str">
            <v>2020级拟转临床医学（全科医学方向）</v>
          </cell>
          <cell r="F40" t="str">
            <v>2020级转专业考试</v>
          </cell>
          <cell r="G40" t="str">
            <v>40.0</v>
          </cell>
        </row>
        <row r="41">
          <cell r="B41">
            <v>20860234</v>
          </cell>
          <cell r="C41" t="str">
            <v>周芯茹</v>
          </cell>
          <cell r="D41" t="str">
            <v>虚拟自然班</v>
          </cell>
          <cell r="E41" t="str">
            <v>2020级拟转临床医学（全科医学方向）</v>
          </cell>
          <cell r="F41" t="str">
            <v>2020级转专业考试</v>
          </cell>
          <cell r="G41" t="str">
            <v>61.0</v>
          </cell>
        </row>
        <row r="42">
          <cell r="B42">
            <v>20860237</v>
          </cell>
          <cell r="C42" t="str">
            <v>汤阳阳</v>
          </cell>
          <cell r="D42" t="str">
            <v>虚拟自然班</v>
          </cell>
          <cell r="E42" t="str">
            <v>2020级拟转临床医学（全科医学方向）</v>
          </cell>
          <cell r="F42" t="str">
            <v>2020级转专业考试</v>
          </cell>
          <cell r="G42" t="str">
            <v>50.5</v>
          </cell>
        </row>
        <row r="43">
          <cell r="B43">
            <v>20860305</v>
          </cell>
          <cell r="C43" t="str">
            <v>陈浩然</v>
          </cell>
          <cell r="D43" t="str">
            <v>虚拟自然班</v>
          </cell>
          <cell r="E43" t="str">
            <v>2020级拟转临床医学（全科医学方向）</v>
          </cell>
          <cell r="F43" t="str">
            <v>2020级转专业考试</v>
          </cell>
          <cell r="G43" t="str">
            <v>74.0</v>
          </cell>
        </row>
        <row r="44">
          <cell r="B44">
            <v>20860306</v>
          </cell>
          <cell r="C44" t="str">
            <v>刘赛国</v>
          </cell>
          <cell r="D44" t="str">
            <v>虚拟自然班</v>
          </cell>
          <cell r="E44" t="str">
            <v>2020级拟转临床医学（全科医学方向）</v>
          </cell>
          <cell r="F44" t="str">
            <v>2020级转专业考试</v>
          </cell>
          <cell r="G44" t="str">
            <v>-</v>
          </cell>
        </row>
        <row r="45">
          <cell r="B45">
            <v>20860313</v>
          </cell>
          <cell r="C45" t="str">
            <v>潘思锦</v>
          </cell>
          <cell r="D45" t="str">
            <v>虚拟自然班</v>
          </cell>
          <cell r="E45" t="str">
            <v>2020级拟转临床医学（全科医学方向）</v>
          </cell>
          <cell r="F45" t="str">
            <v>2020级转专业考试</v>
          </cell>
          <cell r="G45" t="str">
            <v>63.5</v>
          </cell>
        </row>
        <row r="46">
          <cell r="B46">
            <v>20860316</v>
          </cell>
          <cell r="C46" t="str">
            <v>刘芳林</v>
          </cell>
          <cell r="D46" t="str">
            <v>虚拟自然班</v>
          </cell>
          <cell r="E46" t="str">
            <v>2020级拟转临床医学（全科医学方向）</v>
          </cell>
          <cell r="F46" t="str">
            <v>2020级转专业考试</v>
          </cell>
          <cell r="G46" t="str">
            <v>46.0</v>
          </cell>
        </row>
        <row r="47">
          <cell r="B47">
            <v>20860326</v>
          </cell>
          <cell r="C47" t="str">
            <v>刘涵</v>
          </cell>
          <cell r="D47" t="str">
            <v>虚拟自然班</v>
          </cell>
          <cell r="E47" t="str">
            <v>2020级拟转临床医学（全科医学方向）</v>
          </cell>
          <cell r="F47" t="str">
            <v>2020级转专业考试</v>
          </cell>
          <cell r="G47" t="str">
            <v>66.0</v>
          </cell>
        </row>
        <row r="48">
          <cell r="B48">
            <v>20890113</v>
          </cell>
          <cell r="C48" t="str">
            <v>胡煜康</v>
          </cell>
          <cell r="D48" t="str">
            <v>虚拟自然班</v>
          </cell>
          <cell r="E48" t="str">
            <v>2020级拟转临床医学（全科医学方向）</v>
          </cell>
          <cell r="F48" t="str">
            <v>2020级转专业考试</v>
          </cell>
          <cell r="G48" t="str">
            <v>77.0</v>
          </cell>
        </row>
        <row r="49">
          <cell r="B49">
            <v>20890116</v>
          </cell>
          <cell r="C49" t="str">
            <v>张倬铭</v>
          </cell>
          <cell r="D49" t="str">
            <v>虚拟自然班</v>
          </cell>
          <cell r="E49" t="str">
            <v>2020级拟转临床医学（全科医学方向）</v>
          </cell>
          <cell r="F49" t="str">
            <v>2020级转专业考试</v>
          </cell>
          <cell r="G49" t="str">
            <v>80.0</v>
          </cell>
        </row>
        <row r="50">
          <cell r="B50">
            <v>20890125</v>
          </cell>
          <cell r="C50" t="str">
            <v>王佳乐</v>
          </cell>
          <cell r="D50" t="str">
            <v>虚拟自然班</v>
          </cell>
          <cell r="E50" t="str">
            <v>2020级拟转临床医学（全科医学方向）</v>
          </cell>
          <cell r="F50" t="str">
            <v>2020级转专业考试</v>
          </cell>
          <cell r="G50" t="str">
            <v>74.5</v>
          </cell>
        </row>
        <row r="51">
          <cell r="B51">
            <v>20890214</v>
          </cell>
          <cell r="C51" t="str">
            <v>朱逸凡</v>
          </cell>
          <cell r="D51" t="str">
            <v>虚拟自然班</v>
          </cell>
          <cell r="E51" t="str">
            <v>2020级拟转临床医学（全科医学方向）</v>
          </cell>
          <cell r="F51" t="str">
            <v>2020级转专业考试</v>
          </cell>
          <cell r="G51" t="str">
            <v>70.5</v>
          </cell>
        </row>
        <row r="52">
          <cell r="B52">
            <v>20890217</v>
          </cell>
          <cell r="C52" t="str">
            <v>党骏</v>
          </cell>
          <cell r="D52" t="str">
            <v>虚拟自然班</v>
          </cell>
          <cell r="E52" t="str">
            <v>2020级拟转临床医学（全科医学方向）</v>
          </cell>
          <cell r="F52" t="str">
            <v>2020级转专业考试</v>
          </cell>
          <cell r="G52" t="str">
            <v>-</v>
          </cell>
        </row>
        <row r="53">
          <cell r="B53">
            <v>20890218</v>
          </cell>
          <cell r="C53" t="str">
            <v>陈倩婉</v>
          </cell>
          <cell r="D53" t="str">
            <v>虚拟自然班</v>
          </cell>
          <cell r="E53" t="str">
            <v>2020级拟转临床医学（全科医学方向）</v>
          </cell>
          <cell r="F53" t="str">
            <v>2020级转专业考试</v>
          </cell>
          <cell r="G53" t="str">
            <v>-</v>
          </cell>
        </row>
        <row r="54">
          <cell r="B54">
            <v>20890219</v>
          </cell>
          <cell r="C54" t="str">
            <v>孔令瑶</v>
          </cell>
          <cell r="D54" t="str">
            <v>虚拟自然班</v>
          </cell>
          <cell r="E54" t="str">
            <v>2020级拟转临床医学（全科医学方向）</v>
          </cell>
          <cell r="F54" t="str">
            <v>2020级转专业考试</v>
          </cell>
          <cell r="G54" t="str">
            <v>-</v>
          </cell>
        </row>
        <row r="55">
          <cell r="B55">
            <v>20890232</v>
          </cell>
          <cell r="C55" t="str">
            <v>李乐佳</v>
          </cell>
          <cell r="D55" t="str">
            <v>虚拟自然班</v>
          </cell>
          <cell r="E55" t="str">
            <v>2020级拟转临床医学（全科医学方向）</v>
          </cell>
          <cell r="F55" t="str">
            <v>2020级转专业考试</v>
          </cell>
          <cell r="G55" t="str">
            <v>77.5</v>
          </cell>
        </row>
        <row r="56">
          <cell r="B56">
            <v>20890409</v>
          </cell>
          <cell r="C56" t="str">
            <v>罗予翀</v>
          </cell>
          <cell r="D56" t="str">
            <v>虚拟自然班</v>
          </cell>
          <cell r="E56" t="str">
            <v>2020级拟转临床医学（全科医学方向）</v>
          </cell>
          <cell r="F56" t="str">
            <v>2020级转专业考试</v>
          </cell>
          <cell r="G56" t="str">
            <v>76.5</v>
          </cell>
        </row>
        <row r="57">
          <cell r="B57">
            <v>20890410</v>
          </cell>
          <cell r="C57" t="str">
            <v>张跃</v>
          </cell>
          <cell r="D57" t="str">
            <v>虚拟自然班</v>
          </cell>
          <cell r="E57" t="str">
            <v>2020级拟转临床医学（全科医学方向）</v>
          </cell>
          <cell r="F57" t="str">
            <v>2020级转专业考试</v>
          </cell>
          <cell r="G57" t="str">
            <v>75.5</v>
          </cell>
        </row>
        <row r="58">
          <cell r="B58">
            <v>20920110</v>
          </cell>
          <cell r="C58" t="str">
            <v>刘元鑫</v>
          </cell>
          <cell r="D58" t="str">
            <v>2020级康复1班</v>
          </cell>
          <cell r="E58" t="str">
            <v>2020级拟转临床医学（全科医学方向）</v>
          </cell>
          <cell r="F58" t="str">
            <v>2020级转专业考试</v>
          </cell>
          <cell r="G58" t="str">
            <v>60.0</v>
          </cell>
        </row>
        <row r="59">
          <cell r="B59">
            <v>20920115</v>
          </cell>
          <cell r="C59" t="str">
            <v>王凯宁</v>
          </cell>
          <cell r="D59" t="str">
            <v>2020级康复1班</v>
          </cell>
          <cell r="E59" t="str">
            <v>2020级拟转临床医学（全科医学方向）</v>
          </cell>
          <cell r="F59" t="str">
            <v>2020级转专业考试</v>
          </cell>
          <cell r="G59" t="str">
            <v>67.5</v>
          </cell>
        </row>
        <row r="60">
          <cell r="B60">
            <v>20920213</v>
          </cell>
          <cell r="C60" t="str">
            <v>殷家崴</v>
          </cell>
          <cell r="D60" t="str">
            <v>2020级康复2班</v>
          </cell>
          <cell r="E60" t="str">
            <v>2020级拟转临床医学（全科医学方向）</v>
          </cell>
          <cell r="F60" t="str">
            <v>2020级转专业考试</v>
          </cell>
          <cell r="G60" t="str">
            <v>70.0</v>
          </cell>
        </row>
        <row r="61">
          <cell r="B61">
            <v>20920221</v>
          </cell>
          <cell r="C61" t="str">
            <v>崔梦源</v>
          </cell>
          <cell r="D61" t="str">
            <v>2020级康复2班</v>
          </cell>
          <cell r="E61" t="str">
            <v>2020级拟转临床医学（全科医学方向）</v>
          </cell>
          <cell r="F61" t="str">
            <v>2020级转专业考试</v>
          </cell>
          <cell r="G61" t="str">
            <v>81.0</v>
          </cell>
        </row>
        <row r="62">
          <cell r="B62">
            <v>20920223</v>
          </cell>
          <cell r="C62" t="str">
            <v>喻安琪</v>
          </cell>
          <cell r="D62" t="str">
            <v>2020级康复2班</v>
          </cell>
          <cell r="E62" t="str">
            <v>2020级拟转临床医学（全科医学方向）</v>
          </cell>
          <cell r="F62" t="str">
            <v>2020级转专业考试</v>
          </cell>
          <cell r="G62" t="str">
            <v>71.5</v>
          </cell>
        </row>
        <row r="63">
          <cell r="B63">
            <v>20920224</v>
          </cell>
          <cell r="C63" t="str">
            <v>刘静</v>
          </cell>
          <cell r="D63" t="str">
            <v>2020级康复2班</v>
          </cell>
          <cell r="E63" t="str">
            <v>2020级拟转临床医学（全科医学方向）</v>
          </cell>
          <cell r="F63" t="str">
            <v>2020级转专业考试</v>
          </cell>
          <cell r="G63" t="str">
            <v>77.5</v>
          </cell>
        </row>
        <row r="64">
          <cell r="B64">
            <v>20920234</v>
          </cell>
          <cell r="C64" t="str">
            <v>吴俣</v>
          </cell>
          <cell r="D64" t="str">
            <v>2020级康复2班</v>
          </cell>
          <cell r="E64" t="str">
            <v>2020级拟转临床医学（全科医学方向）</v>
          </cell>
          <cell r="F64" t="str">
            <v>2020级转专业考试</v>
          </cell>
          <cell r="G64" t="str">
            <v>68.0</v>
          </cell>
        </row>
        <row r="65">
          <cell r="B65">
            <v>20930102</v>
          </cell>
          <cell r="C65" t="str">
            <v>朱旭东</v>
          </cell>
          <cell r="D65" t="str">
            <v>虚拟自然班</v>
          </cell>
          <cell r="E65" t="str">
            <v>2020级拟转临床医学（全科医学方向）</v>
          </cell>
          <cell r="F65" t="str">
            <v>2020级转专业考试</v>
          </cell>
          <cell r="G65" t="str">
            <v>52.5</v>
          </cell>
        </row>
        <row r="66">
          <cell r="B66">
            <v>20930105</v>
          </cell>
          <cell r="C66" t="str">
            <v>孙扬子</v>
          </cell>
          <cell r="D66" t="str">
            <v>虚拟自然班</v>
          </cell>
          <cell r="E66" t="str">
            <v>2020级拟转临床医学（全科医学方向）</v>
          </cell>
          <cell r="F66" t="str">
            <v>2020级转专业考试</v>
          </cell>
          <cell r="G66" t="str">
            <v>66.5</v>
          </cell>
        </row>
        <row r="67">
          <cell r="B67">
            <v>20930109</v>
          </cell>
          <cell r="C67" t="str">
            <v>张浩驰</v>
          </cell>
          <cell r="D67" t="str">
            <v>虚拟自然班</v>
          </cell>
          <cell r="E67" t="str">
            <v>2020级拟转临床医学（全科医学方向）</v>
          </cell>
          <cell r="F67" t="str">
            <v>2020级转专业考试</v>
          </cell>
          <cell r="G67" t="str">
            <v>-</v>
          </cell>
        </row>
        <row r="68">
          <cell r="B68">
            <v>20930118</v>
          </cell>
          <cell r="C68" t="str">
            <v>徐晨</v>
          </cell>
          <cell r="D68" t="str">
            <v>虚拟自然班</v>
          </cell>
          <cell r="E68" t="str">
            <v>2020级拟转临床医学（全科医学方向）</v>
          </cell>
          <cell r="F68" t="str">
            <v>2020级转专业考试</v>
          </cell>
          <cell r="G68" t="str">
            <v>56.5</v>
          </cell>
        </row>
        <row r="69">
          <cell r="B69">
            <v>20930122</v>
          </cell>
          <cell r="C69" t="str">
            <v>马骁</v>
          </cell>
          <cell r="D69" t="str">
            <v>虚拟自然班</v>
          </cell>
          <cell r="E69" t="str">
            <v>2020级拟转临床医学（全科医学方向）</v>
          </cell>
          <cell r="F69" t="str">
            <v>2020级转专业考试</v>
          </cell>
          <cell r="G69" t="str">
            <v>71.0</v>
          </cell>
        </row>
        <row r="70">
          <cell r="B70">
            <v>20930131</v>
          </cell>
          <cell r="C70" t="str">
            <v>贾秉怡</v>
          </cell>
          <cell r="D70" t="str">
            <v>虚拟自然班</v>
          </cell>
          <cell r="E70" t="str">
            <v>2020级拟转临床医学（全科医学方向）</v>
          </cell>
          <cell r="F70" t="str">
            <v>2020级转专业考试</v>
          </cell>
          <cell r="G70" t="str">
            <v>53.5</v>
          </cell>
        </row>
        <row r="71">
          <cell r="B71">
            <v>20940114</v>
          </cell>
          <cell r="C71" t="str">
            <v>张金龙</v>
          </cell>
          <cell r="D71" t="str">
            <v>虚拟自然班</v>
          </cell>
          <cell r="E71" t="str">
            <v>2020级拟转临床医学（全科医学方向）</v>
          </cell>
          <cell r="F71" t="str">
            <v>2020级转专业考试</v>
          </cell>
          <cell r="G71" t="str">
            <v>61.0</v>
          </cell>
        </row>
        <row r="72">
          <cell r="B72">
            <v>20940115</v>
          </cell>
          <cell r="C72" t="str">
            <v>蒋子恒</v>
          </cell>
          <cell r="D72" t="str">
            <v>虚拟自然班</v>
          </cell>
          <cell r="E72" t="str">
            <v>2020级拟转临床医学（全科医学方向）</v>
          </cell>
          <cell r="F72" t="str">
            <v>2020级转专业考试</v>
          </cell>
          <cell r="G72" t="str">
            <v>84.0</v>
          </cell>
        </row>
        <row r="73">
          <cell r="B73">
            <v>20940204</v>
          </cell>
          <cell r="C73" t="str">
            <v>张子敖</v>
          </cell>
          <cell r="D73" t="str">
            <v>虚拟自然班</v>
          </cell>
          <cell r="E73" t="str">
            <v>2020级拟转临床医学（全科医学方向）</v>
          </cell>
          <cell r="F73" t="str">
            <v>2020级转专业考试</v>
          </cell>
          <cell r="G73" t="str">
            <v>48.5</v>
          </cell>
        </row>
        <row r="74">
          <cell r="B74">
            <v>20940209</v>
          </cell>
          <cell r="C74" t="str">
            <v>严子涵</v>
          </cell>
          <cell r="D74" t="str">
            <v>虚拟自然班</v>
          </cell>
          <cell r="E74" t="str">
            <v>2020级拟转临床医学（全科医学方向）</v>
          </cell>
          <cell r="F74" t="str">
            <v>2020级转专业考试</v>
          </cell>
          <cell r="G74" t="str">
            <v>73.5</v>
          </cell>
        </row>
        <row r="75">
          <cell r="B75">
            <v>20940210</v>
          </cell>
          <cell r="C75" t="str">
            <v>陆浩</v>
          </cell>
          <cell r="D75" t="str">
            <v>虚拟自然班</v>
          </cell>
          <cell r="E75" t="str">
            <v>2020级拟转临床医学（全科医学方向）</v>
          </cell>
          <cell r="F75" t="str">
            <v>2020级转专业考试</v>
          </cell>
          <cell r="G75" t="str">
            <v>67.0</v>
          </cell>
        </row>
        <row r="76">
          <cell r="B76">
            <v>20940213</v>
          </cell>
          <cell r="C76" t="str">
            <v>侯书宸</v>
          </cell>
          <cell r="D76" t="str">
            <v>虚拟自然班</v>
          </cell>
          <cell r="E76" t="str">
            <v>2020级拟转临床医学（全科医学方向）</v>
          </cell>
          <cell r="F76" t="str">
            <v>2020级转专业考试</v>
          </cell>
          <cell r="G76" t="str">
            <v>72.5</v>
          </cell>
        </row>
        <row r="77">
          <cell r="B77">
            <v>20940228</v>
          </cell>
          <cell r="C77" t="str">
            <v>李雨辰</v>
          </cell>
          <cell r="D77" t="str">
            <v>虚拟自然班</v>
          </cell>
          <cell r="E77" t="str">
            <v>2020级拟转临床医学（全科医学方向）</v>
          </cell>
          <cell r="F77" t="str">
            <v>2020级转专业考试</v>
          </cell>
          <cell r="G77" t="str">
            <v>66.5</v>
          </cell>
        </row>
        <row r="78">
          <cell r="B78">
            <v>20940231</v>
          </cell>
          <cell r="C78" t="str">
            <v>佘梦雅</v>
          </cell>
          <cell r="D78" t="str">
            <v>虚拟自然班</v>
          </cell>
          <cell r="E78" t="str">
            <v>2020级拟转临床医学（全科医学方向）</v>
          </cell>
          <cell r="F78" t="str">
            <v>2020级转专业考试</v>
          </cell>
          <cell r="G78" t="str">
            <v>-</v>
          </cell>
        </row>
        <row r="79">
          <cell r="B79">
            <v>20940235</v>
          </cell>
          <cell r="C79" t="str">
            <v>刘洋</v>
          </cell>
          <cell r="D79" t="str">
            <v>虚拟自然班</v>
          </cell>
          <cell r="E79" t="str">
            <v>2020级拟转临床医学（全科医学方向）</v>
          </cell>
          <cell r="F79" t="str">
            <v>2020级转专业考试</v>
          </cell>
          <cell r="G79" t="str">
            <v>80.5</v>
          </cell>
        </row>
        <row r="80">
          <cell r="B80">
            <v>20950103</v>
          </cell>
          <cell r="C80" t="str">
            <v>孙少华</v>
          </cell>
          <cell r="D80" t="str">
            <v>虚拟自然班</v>
          </cell>
          <cell r="E80" t="str">
            <v>2020级拟转临床医学（全科医学方向）</v>
          </cell>
          <cell r="F80" t="str">
            <v>2020级转专业考试</v>
          </cell>
          <cell r="G80" t="str">
            <v>44.0</v>
          </cell>
        </row>
        <row r="81">
          <cell r="B81">
            <v>20950104</v>
          </cell>
          <cell r="C81" t="str">
            <v>唐宇</v>
          </cell>
          <cell r="D81" t="str">
            <v>虚拟自然班</v>
          </cell>
          <cell r="E81" t="str">
            <v>2020级拟转临床医学（全科医学方向）</v>
          </cell>
          <cell r="F81" t="str">
            <v>2020级转专业考试</v>
          </cell>
          <cell r="G81" t="str">
            <v>81.5</v>
          </cell>
        </row>
        <row r="82">
          <cell r="B82">
            <v>20950126</v>
          </cell>
          <cell r="C82" t="str">
            <v>杨柳</v>
          </cell>
          <cell r="D82" t="str">
            <v>虚拟自然班</v>
          </cell>
          <cell r="E82" t="str">
            <v>2020级拟转临床医学（全科医学方向）</v>
          </cell>
          <cell r="F82" t="str">
            <v>2020级转专业考试</v>
          </cell>
          <cell r="G82" t="str">
            <v>76.0</v>
          </cell>
        </row>
        <row r="83">
          <cell r="B83">
            <v>20950128</v>
          </cell>
          <cell r="C83" t="str">
            <v>廖苒宇</v>
          </cell>
          <cell r="D83" t="str">
            <v>虚拟自然班</v>
          </cell>
          <cell r="E83" t="str">
            <v>2020级拟转临床医学（全科医学方向）</v>
          </cell>
          <cell r="F83" t="str">
            <v>2020级转专业考试</v>
          </cell>
          <cell r="G83" t="str">
            <v>62.5</v>
          </cell>
        </row>
        <row r="84">
          <cell r="B84">
            <v>20950130</v>
          </cell>
          <cell r="C84" t="str">
            <v>陈思语</v>
          </cell>
          <cell r="D84" t="str">
            <v>虚拟自然班</v>
          </cell>
          <cell r="E84" t="str">
            <v>2020级拟转临床医学（全科医学方向）</v>
          </cell>
          <cell r="F84" t="str">
            <v>2020级转专业考试</v>
          </cell>
          <cell r="G84" t="str">
            <v>67.5</v>
          </cell>
        </row>
        <row r="85">
          <cell r="B85">
            <v>20950133</v>
          </cell>
          <cell r="C85" t="str">
            <v>史国鑫</v>
          </cell>
          <cell r="D85" t="str">
            <v>虚拟自然班</v>
          </cell>
          <cell r="E85" t="str">
            <v>2020级拟转临床医学（全科医学方向）</v>
          </cell>
          <cell r="F85" t="str">
            <v>2020级转专业考试</v>
          </cell>
          <cell r="G85" t="str">
            <v>80.5</v>
          </cell>
        </row>
        <row r="86">
          <cell r="B86">
            <v>20970108</v>
          </cell>
          <cell r="C86" t="str">
            <v>邓颖</v>
          </cell>
          <cell r="D86" t="str">
            <v>虚拟自然班</v>
          </cell>
          <cell r="E86" t="str">
            <v>2020级拟转临床医学（全科医学方向）</v>
          </cell>
          <cell r="F86" t="str">
            <v>2020级转专业考试</v>
          </cell>
          <cell r="G86" t="str">
            <v>70.5</v>
          </cell>
        </row>
        <row r="87">
          <cell r="B87">
            <v>20970212</v>
          </cell>
          <cell r="C87" t="str">
            <v>庄欣莹</v>
          </cell>
          <cell r="D87" t="str">
            <v>虚拟自然班</v>
          </cell>
          <cell r="E87" t="str">
            <v>2020级拟转临床医学（全科医学方向）</v>
          </cell>
          <cell r="F87" t="str">
            <v>2020级转专业考试</v>
          </cell>
          <cell r="G87" t="str">
            <v>59.0</v>
          </cell>
        </row>
        <row r="88">
          <cell r="B88">
            <v>20970234</v>
          </cell>
          <cell r="C88" t="str">
            <v>肖怡</v>
          </cell>
          <cell r="D88" t="str">
            <v>虚拟自然班</v>
          </cell>
          <cell r="E88" t="str">
            <v>2020级拟转临床医学（全科医学方向）</v>
          </cell>
          <cell r="F88" t="str">
            <v>2020级转专业考试</v>
          </cell>
          <cell r="G88" t="str">
            <v>62.0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成绩简表"/>
      <sheetName val="得分明细表"/>
    </sheetNames>
    <sheetDataSet>
      <sheetData sheetId="0">
        <row r="2">
          <cell r="B2">
            <v>20830115</v>
          </cell>
          <cell r="C2" t="str">
            <v>王应英</v>
          </cell>
          <cell r="D2" t="str">
            <v>虚拟自然班</v>
          </cell>
          <cell r="E2" t="str">
            <v>2020级拟转医学检验技术</v>
          </cell>
          <cell r="F2" t="str">
            <v>2020级转专业考试</v>
          </cell>
          <cell r="G2" t="str">
            <v>73.0</v>
          </cell>
        </row>
        <row r="3">
          <cell r="B3">
            <v>20830134</v>
          </cell>
          <cell r="C3" t="str">
            <v>程惠妍</v>
          </cell>
          <cell r="D3" t="str">
            <v>虚拟自然班</v>
          </cell>
          <cell r="E3" t="str">
            <v>2020级拟转医学检验技术</v>
          </cell>
          <cell r="F3" t="str">
            <v>2020级转专业考试</v>
          </cell>
          <cell r="G3" t="str">
            <v>-</v>
          </cell>
        </row>
        <row r="4">
          <cell r="B4">
            <v>20830326</v>
          </cell>
          <cell r="C4" t="str">
            <v>李宇晰</v>
          </cell>
          <cell r="D4" t="str">
            <v>虚拟自然班</v>
          </cell>
          <cell r="E4" t="str">
            <v>2020级拟转医学检验技术</v>
          </cell>
          <cell r="F4" t="str">
            <v>2020级转专业考试</v>
          </cell>
          <cell r="G4" t="str">
            <v>57.0</v>
          </cell>
        </row>
        <row r="5">
          <cell r="B5">
            <v>20830410</v>
          </cell>
          <cell r="C5" t="str">
            <v>王思芸</v>
          </cell>
          <cell r="D5" t="str">
            <v>虚拟自然班</v>
          </cell>
          <cell r="E5" t="str">
            <v>2020级拟转医学检验技术</v>
          </cell>
          <cell r="F5" t="str">
            <v>2020级转专业考试</v>
          </cell>
          <cell r="G5" t="str">
            <v>75.5</v>
          </cell>
        </row>
        <row r="6">
          <cell r="B6">
            <v>20830527</v>
          </cell>
          <cell r="C6" t="str">
            <v>朱桂芳</v>
          </cell>
          <cell r="D6" t="str">
            <v>虚拟自然班</v>
          </cell>
          <cell r="E6" t="str">
            <v>2020级拟转医学检验技术</v>
          </cell>
          <cell r="F6" t="str">
            <v>2020级转专业考试</v>
          </cell>
          <cell r="G6" t="str">
            <v>66.5</v>
          </cell>
        </row>
        <row r="7">
          <cell r="B7">
            <v>20840203</v>
          </cell>
          <cell r="C7" t="str">
            <v>马鸿宇</v>
          </cell>
          <cell r="D7" t="str">
            <v>虚拟自然班</v>
          </cell>
          <cell r="E7" t="str">
            <v>2020级拟转医学检验技术</v>
          </cell>
          <cell r="F7" t="str">
            <v>2020级转专业考试</v>
          </cell>
          <cell r="G7" t="str">
            <v>45.0</v>
          </cell>
        </row>
        <row r="8">
          <cell r="B8">
            <v>20840208</v>
          </cell>
          <cell r="C8" t="str">
            <v>郎云峰</v>
          </cell>
          <cell r="D8" t="str">
            <v>虚拟自然班</v>
          </cell>
          <cell r="E8" t="str">
            <v>2020级拟转医学检验技术</v>
          </cell>
          <cell r="F8" t="str">
            <v>2020级转专业考试</v>
          </cell>
          <cell r="G8" t="str">
            <v>50.5</v>
          </cell>
        </row>
        <row r="9">
          <cell r="B9">
            <v>20840223</v>
          </cell>
          <cell r="C9" t="str">
            <v>鲁仕英</v>
          </cell>
          <cell r="D9" t="str">
            <v>虚拟自然班</v>
          </cell>
          <cell r="E9" t="str">
            <v>2020级拟转医学检验技术</v>
          </cell>
          <cell r="F9" t="str">
            <v>2020级转专业考试</v>
          </cell>
          <cell r="G9" t="str">
            <v>33.0</v>
          </cell>
        </row>
        <row r="10">
          <cell r="B10">
            <v>20840528</v>
          </cell>
          <cell r="C10" t="str">
            <v>计棋晶</v>
          </cell>
          <cell r="D10" t="str">
            <v>虚拟自然班</v>
          </cell>
          <cell r="E10" t="str">
            <v>2020级拟转医学检验技术</v>
          </cell>
          <cell r="F10" t="str">
            <v>2020级转专业考试</v>
          </cell>
          <cell r="G10" t="str">
            <v>-</v>
          </cell>
        </row>
        <row r="11">
          <cell r="B11">
            <v>20860312</v>
          </cell>
          <cell r="C11" t="str">
            <v>刘宇杰</v>
          </cell>
          <cell r="D11" t="str">
            <v>虚拟自然班</v>
          </cell>
          <cell r="E11" t="str">
            <v>2020级拟转医学检验技术</v>
          </cell>
          <cell r="F11" t="str">
            <v>2020级转专业考试</v>
          </cell>
          <cell r="G11" t="str">
            <v>-</v>
          </cell>
        </row>
        <row r="12">
          <cell r="B12">
            <v>20860317</v>
          </cell>
          <cell r="C12" t="str">
            <v>朱亚楠</v>
          </cell>
          <cell r="D12" t="str">
            <v>虚拟自然班</v>
          </cell>
          <cell r="E12" t="str">
            <v>2020级拟转医学检验技术</v>
          </cell>
          <cell r="F12" t="str">
            <v>2020级转专业考试</v>
          </cell>
          <cell r="G12" t="str">
            <v>48.0</v>
          </cell>
        </row>
        <row r="13">
          <cell r="B13">
            <v>20860330</v>
          </cell>
          <cell r="C13" t="str">
            <v>孔晓燕</v>
          </cell>
          <cell r="D13" t="str">
            <v>虚拟自然班</v>
          </cell>
          <cell r="E13" t="str">
            <v>2020级拟转医学检验技术</v>
          </cell>
          <cell r="F13" t="str">
            <v>2020级转专业考试</v>
          </cell>
          <cell r="G13" t="str">
            <v>67.5</v>
          </cell>
        </row>
        <row r="14">
          <cell r="B14">
            <v>20930134</v>
          </cell>
          <cell r="C14" t="str">
            <v>祁欣</v>
          </cell>
          <cell r="D14" t="str">
            <v>虚拟自然班</v>
          </cell>
          <cell r="E14" t="str">
            <v>2020级拟转医学检验技术</v>
          </cell>
          <cell r="F14" t="str">
            <v>2020级转专业考试</v>
          </cell>
          <cell r="G14" t="str">
            <v>64.5</v>
          </cell>
        </row>
        <row r="15">
          <cell r="B15">
            <v>20930135</v>
          </cell>
          <cell r="C15" t="str">
            <v>高张晶</v>
          </cell>
          <cell r="D15" t="str">
            <v>虚拟自然班</v>
          </cell>
          <cell r="E15" t="str">
            <v>2020级拟转医学检验技术</v>
          </cell>
          <cell r="F15" t="str">
            <v>2020级转专业考试</v>
          </cell>
          <cell r="G15" t="str">
            <v>71.5</v>
          </cell>
        </row>
        <row r="16">
          <cell r="B16">
            <v>20950132</v>
          </cell>
          <cell r="C16" t="str">
            <v>张恒玉</v>
          </cell>
          <cell r="D16" t="str">
            <v>虚拟自然班</v>
          </cell>
          <cell r="E16" t="str">
            <v>2020级拟转医学检验技术</v>
          </cell>
          <cell r="F16" t="str">
            <v>2020级转专业考试</v>
          </cell>
          <cell r="G16" t="str">
            <v>69.5</v>
          </cell>
        </row>
        <row r="17">
          <cell r="B17">
            <v>20950136</v>
          </cell>
          <cell r="C17" t="str">
            <v>闫安蔚</v>
          </cell>
          <cell r="D17" t="str">
            <v>虚拟自然班</v>
          </cell>
          <cell r="E17" t="str">
            <v>2020级拟转医学检验技术</v>
          </cell>
          <cell r="F17" t="str">
            <v>2020级转专业考试</v>
          </cell>
          <cell r="G17" t="str">
            <v>56.0</v>
          </cell>
        </row>
        <row r="18">
          <cell r="B18">
            <v>20960114</v>
          </cell>
          <cell r="C18" t="str">
            <v>杨芏冰</v>
          </cell>
          <cell r="D18" t="str">
            <v>虚拟自然班</v>
          </cell>
          <cell r="E18" t="str">
            <v>2020级拟转医学检验技术</v>
          </cell>
          <cell r="F18" t="str">
            <v>2020级转专业考试</v>
          </cell>
          <cell r="G18" t="str">
            <v>49.0</v>
          </cell>
        </row>
        <row r="19">
          <cell r="B19">
            <v>20960123</v>
          </cell>
          <cell r="C19" t="str">
            <v>李东旭</v>
          </cell>
          <cell r="D19" t="str">
            <v>虚拟自然班</v>
          </cell>
          <cell r="E19" t="str">
            <v>2020级拟转医学检验技术</v>
          </cell>
          <cell r="F19" t="str">
            <v>2020级转专业考试</v>
          </cell>
          <cell r="G19" t="str">
            <v>62.5</v>
          </cell>
        </row>
        <row r="20">
          <cell r="B20">
            <v>20960139</v>
          </cell>
          <cell r="C20" t="str">
            <v>颜雯靖</v>
          </cell>
          <cell r="D20" t="str">
            <v>虚拟自然班</v>
          </cell>
          <cell r="E20" t="str">
            <v>2020级拟转医学检验技术</v>
          </cell>
          <cell r="F20" t="str">
            <v>2020级转专业考试</v>
          </cell>
          <cell r="G20" t="str">
            <v>28.5</v>
          </cell>
        </row>
        <row r="21">
          <cell r="B21">
            <v>20970122</v>
          </cell>
          <cell r="C21" t="str">
            <v>徐琪</v>
          </cell>
          <cell r="D21" t="str">
            <v>虚拟自然班</v>
          </cell>
          <cell r="E21" t="str">
            <v>2020级拟转医学检验技术</v>
          </cell>
          <cell r="F21" t="str">
            <v>2020级转专业考试</v>
          </cell>
          <cell r="G21" t="str">
            <v>78.5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成绩简表"/>
      <sheetName val="得分明细表"/>
    </sheetNames>
    <sheetDataSet>
      <sheetData sheetId="0">
        <row r="2">
          <cell r="B2">
            <v>19830405</v>
          </cell>
          <cell r="C2" t="str">
            <v>季锦园</v>
          </cell>
          <cell r="D2" t="str">
            <v>虚拟自然班</v>
          </cell>
          <cell r="E2" t="str">
            <v>2020级拟转预防医学</v>
          </cell>
          <cell r="F2" t="str">
            <v>2020级转专业考试</v>
          </cell>
          <cell r="G2" t="str">
            <v>41.5</v>
          </cell>
        </row>
        <row r="3">
          <cell r="B3">
            <v>19830420</v>
          </cell>
          <cell r="C3" t="str">
            <v>李瑾</v>
          </cell>
          <cell r="D3" t="str">
            <v>虚拟自然班</v>
          </cell>
          <cell r="E3" t="str">
            <v>2020级拟转预防医学</v>
          </cell>
          <cell r="F3" t="str">
            <v>2020级转专业考试</v>
          </cell>
          <cell r="G3" t="str">
            <v>65.0</v>
          </cell>
        </row>
        <row r="4">
          <cell r="B4">
            <v>19860213</v>
          </cell>
          <cell r="C4" t="str">
            <v>杨岚淇</v>
          </cell>
          <cell r="D4" t="str">
            <v>虚拟自然班</v>
          </cell>
          <cell r="E4" t="str">
            <v>2020级拟转预防医学</v>
          </cell>
          <cell r="F4" t="str">
            <v>2020级转专业考试</v>
          </cell>
          <cell r="G4" t="str">
            <v>39.0</v>
          </cell>
        </row>
        <row r="5">
          <cell r="B5">
            <v>19860431</v>
          </cell>
          <cell r="C5" t="str">
            <v>桑睿</v>
          </cell>
          <cell r="D5" t="str">
            <v>虚拟自然班</v>
          </cell>
          <cell r="E5" t="str">
            <v>2020级拟转预防医学</v>
          </cell>
          <cell r="F5" t="str">
            <v>2020级转专业考试</v>
          </cell>
          <cell r="G5" t="str">
            <v>66.0</v>
          </cell>
        </row>
        <row r="6">
          <cell r="B6">
            <v>19950111</v>
          </cell>
          <cell r="C6" t="str">
            <v>闾盟</v>
          </cell>
          <cell r="D6" t="str">
            <v>虚拟自然班</v>
          </cell>
          <cell r="E6" t="str">
            <v>2020级拟转预防医学</v>
          </cell>
          <cell r="F6" t="str">
            <v>2020级转专业考试</v>
          </cell>
          <cell r="G6" t="str">
            <v>49.0</v>
          </cell>
        </row>
        <row r="7">
          <cell r="B7">
            <v>20830131</v>
          </cell>
          <cell r="C7" t="str">
            <v>叶畅</v>
          </cell>
          <cell r="D7" t="str">
            <v>虚拟自然班</v>
          </cell>
          <cell r="E7" t="str">
            <v>2020级拟转预防医学</v>
          </cell>
          <cell r="F7" t="str">
            <v>2020级转专业考试</v>
          </cell>
          <cell r="G7" t="str">
            <v>62.0</v>
          </cell>
        </row>
        <row r="8">
          <cell r="B8">
            <v>20830719</v>
          </cell>
          <cell r="C8" t="str">
            <v>孟舒羽</v>
          </cell>
          <cell r="D8" t="str">
            <v>虚拟自然班</v>
          </cell>
          <cell r="E8" t="str">
            <v>2020级拟转预防医学</v>
          </cell>
          <cell r="F8" t="str">
            <v>2020级转专业考试</v>
          </cell>
          <cell r="G8" t="str">
            <v>65.5</v>
          </cell>
        </row>
        <row r="9">
          <cell r="B9">
            <v>20830913</v>
          </cell>
          <cell r="C9" t="str">
            <v>胥婕</v>
          </cell>
          <cell r="D9" t="str">
            <v>虚拟自然班</v>
          </cell>
          <cell r="E9" t="str">
            <v>2020级拟转预防医学</v>
          </cell>
          <cell r="F9" t="str">
            <v>2020级转专业考试</v>
          </cell>
          <cell r="G9" t="str">
            <v>73.0</v>
          </cell>
        </row>
        <row r="10">
          <cell r="B10">
            <v>20831018</v>
          </cell>
          <cell r="C10" t="str">
            <v>汤洲一</v>
          </cell>
          <cell r="D10" t="str">
            <v>虚拟自然班</v>
          </cell>
          <cell r="E10" t="str">
            <v>2020级拟转预防医学</v>
          </cell>
          <cell r="F10" t="str">
            <v>2020级转专业考试</v>
          </cell>
          <cell r="G10" t="str">
            <v>70.5</v>
          </cell>
        </row>
        <row r="11">
          <cell r="B11">
            <v>20840105</v>
          </cell>
          <cell r="C11" t="str">
            <v>梁俊</v>
          </cell>
          <cell r="D11" t="str">
            <v>虚拟自然班</v>
          </cell>
          <cell r="E11" t="str">
            <v>2020级拟转预防医学</v>
          </cell>
          <cell r="F11" t="str">
            <v>2020级转专业考试</v>
          </cell>
          <cell r="G11" t="str">
            <v>59.5</v>
          </cell>
        </row>
        <row r="12">
          <cell r="B12">
            <v>20840121</v>
          </cell>
          <cell r="C12" t="str">
            <v>曾宝蝶</v>
          </cell>
          <cell r="D12" t="str">
            <v>虚拟自然班</v>
          </cell>
          <cell r="E12" t="str">
            <v>2020级拟转预防医学</v>
          </cell>
          <cell r="F12" t="str">
            <v>2020级转专业考试</v>
          </cell>
          <cell r="G12" t="str">
            <v>45.0</v>
          </cell>
        </row>
        <row r="13">
          <cell r="B13">
            <v>20840204</v>
          </cell>
          <cell r="C13" t="str">
            <v>苏启生</v>
          </cell>
          <cell r="D13" t="str">
            <v>虚拟自然班</v>
          </cell>
          <cell r="E13" t="str">
            <v>2020级拟转预防医学</v>
          </cell>
          <cell r="F13" t="str">
            <v>2020级转专业考试</v>
          </cell>
          <cell r="G13" t="str">
            <v>53.0</v>
          </cell>
        </row>
        <row r="14">
          <cell r="B14">
            <v>20840205</v>
          </cell>
          <cell r="C14" t="str">
            <v>何宝业</v>
          </cell>
          <cell r="D14" t="str">
            <v>虚拟自然班</v>
          </cell>
          <cell r="E14" t="str">
            <v>2020级拟转预防医学</v>
          </cell>
          <cell r="F14" t="str">
            <v>2020级转专业考试</v>
          </cell>
          <cell r="G14" t="str">
            <v>74.0</v>
          </cell>
        </row>
        <row r="15">
          <cell r="B15">
            <v>20840218</v>
          </cell>
          <cell r="C15" t="str">
            <v>黄映岚</v>
          </cell>
          <cell r="D15" t="str">
            <v>虚拟自然班</v>
          </cell>
          <cell r="E15" t="str">
            <v>2020级拟转预防医学</v>
          </cell>
          <cell r="F15" t="str">
            <v>2020级转专业考试</v>
          </cell>
          <cell r="G15" t="str">
            <v>67.0</v>
          </cell>
        </row>
        <row r="16">
          <cell r="B16">
            <v>20840306</v>
          </cell>
          <cell r="C16" t="str">
            <v>龙超</v>
          </cell>
          <cell r="D16" t="str">
            <v>虚拟自然班</v>
          </cell>
          <cell r="E16" t="str">
            <v>2020级拟转预防医学</v>
          </cell>
          <cell r="F16" t="str">
            <v>2020级转专业考试</v>
          </cell>
          <cell r="G16" t="str">
            <v>80.5</v>
          </cell>
        </row>
        <row r="17">
          <cell r="B17">
            <v>20840406</v>
          </cell>
          <cell r="C17" t="str">
            <v>梁鹏</v>
          </cell>
          <cell r="D17" t="str">
            <v>虚拟自然班</v>
          </cell>
          <cell r="E17" t="str">
            <v>2020级拟转预防医学</v>
          </cell>
          <cell r="F17" t="str">
            <v>2020级转专业考试</v>
          </cell>
          <cell r="G17" t="str">
            <v>59.0</v>
          </cell>
        </row>
        <row r="18">
          <cell r="B18">
            <v>20840407</v>
          </cell>
          <cell r="C18" t="str">
            <v>徐雷</v>
          </cell>
          <cell r="D18" t="str">
            <v>虚拟自然班</v>
          </cell>
          <cell r="E18" t="str">
            <v>2020级拟转预防医学</v>
          </cell>
          <cell r="F18" t="str">
            <v>2020级转专业考试</v>
          </cell>
          <cell r="G18" t="str">
            <v>32.5</v>
          </cell>
        </row>
        <row r="19">
          <cell r="B19">
            <v>20840426</v>
          </cell>
          <cell r="C19" t="str">
            <v>吴嘉慧</v>
          </cell>
          <cell r="D19" t="str">
            <v>虚拟自然班</v>
          </cell>
          <cell r="E19" t="str">
            <v>2020级拟转预防医学</v>
          </cell>
          <cell r="F19" t="str">
            <v>2020级转专业考试</v>
          </cell>
          <cell r="G19" t="str">
            <v>58.0</v>
          </cell>
        </row>
        <row r="20">
          <cell r="B20">
            <v>20840429</v>
          </cell>
          <cell r="C20" t="str">
            <v>杨力函</v>
          </cell>
          <cell r="D20" t="str">
            <v>虚拟自然班</v>
          </cell>
          <cell r="E20" t="str">
            <v>2020级拟转预防医学</v>
          </cell>
          <cell r="F20" t="str">
            <v>2020级转专业考试</v>
          </cell>
          <cell r="G20" t="str">
            <v>52.5</v>
          </cell>
        </row>
        <row r="21">
          <cell r="B21">
            <v>20840518</v>
          </cell>
          <cell r="C21" t="str">
            <v>马玉蛟</v>
          </cell>
          <cell r="D21" t="str">
            <v>虚拟自然班</v>
          </cell>
          <cell r="E21" t="str">
            <v>2020级拟转预防医学</v>
          </cell>
          <cell r="F21" t="str">
            <v>2020级转专业考试</v>
          </cell>
          <cell r="G21" t="str">
            <v>70.0</v>
          </cell>
        </row>
        <row r="22">
          <cell r="B22">
            <v>20860309</v>
          </cell>
          <cell r="C22" t="str">
            <v>严梓阳</v>
          </cell>
          <cell r="D22" t="str">
            <v>虚拟自然班</v>
          </cell>
          <cell r="E22" t="str">
            <v>2020级拟转预防医学</v>
          </cell>
          <cell r="F22" t="str">
            <v>2020级转专业考试</v>
          </cell>
          <cell r="G22" t="str">
            <v>44.5</v>
          </cell>
        </row>
        <row r="23">
          <cell r="B23">
            <v>20860333</v>
          </cell>
          <cell r="C23" t="str">
            <v>周星月</v>
          </cell>
          <cell r="D23" t="str">
            <v>虚拟自然班</v>
          </cell>
          <cell r="E23" t="str">
            <v>2020级拟转预防医学</v>
          </cell>
          <cell r="F23" t="str">
            <v>2020级转专业考试</v>
          </cell>
          <cell r="G23" t="str">
            <v>51.0</v>
          </cell>
        </row>
        <row r="24">
          <cell r="B24">
            <v>20930113</v>
          </cell>
          <cell r="C24" t="str">
            <v>陈界铭</v>
          </cell>
          <cell r="D24" t="str">
            <v>虚拟自然班</v>
          </cell>
          <cell r="E24" t="str">
            <v>2020级拟转预防医学</v>
          </cell>
          <cell r="F24" t="str">
            <v>2020级转专业考试</v>
          </cell>
          <cell r="G24" t="str">
            <v>59.5</v>
          </cell>
        </row>
        <row r="25">
          <cell r="B25">
            <v>20930123</v>
          </cell>
          <cell r="C25" t="str">
            <v>杨以纯</v>
          </cell>
          <cell r="D25" t="str">
            <v>虚拟自然班</v>
          </cell>
          <cell r="E25" t="str">
            <v>2020级拟转预防医学</v>
          </cell>
          <cell r="F25" t="str">
            <v>2020级转专业考试</v>
          </cell>
          <cell r="G25" t="str">
            <v>64.5</v>
          </cell>
        </row>
        <row r="26">
          <cell r="B26">
            <v>20930124</v>
          </cell>
          <cell r="C26" t="str">
            <v>李玫佳</v>
          </cell>
          <cell r="D26" t="str">
            <v>虚拟自然班</v>
          </cell>
          <cell r="E26" t="str">
            <v>2020级拟转预防医学</v>
          </cell>
          <cell r="F26" t="str">
            <v>2020级转专业考试</v>
          </cell>
          <cell r="G26" t="str">
            <v>52.0</v>
          </cell>
        </row>
        <row r="27">
          <cell r="B27">
            <v>20930132</v>
          </cell>
          <cell r="C27" t="str">
            <v>水诗曼</v>
          </cell>
          <cell r="D27" t="str">
            <v>虚拟自然班</v>
          </cell>
          <cell r="E27" t="str">
            <v>2020级拟转预防医学</v>
          </cell>
          <cell r="F27" t="str">
            <v>2020级转专业考试</v>
          </cell>
          <cell r="G27" t="str">
            <v>44.5</v>
          </cell>
        </row>
        <row r="28">
          <cell r="B28">
            <v>20940130</v>
          </cell>
          <cell r="C28" t="str">
            <v>圣佳媛</v>
          </cell>
          <cell r="D28" t="str">
            <v>虚拟自然班</v>
          </cell>
          <cell r="E28" t="str">
            <v>2020级拟转预防医学</v>
          </cell>
          <cell r="F28" t="str">
            <v>2020级转专业考试</v>
          </cell>
          <cell r="G28" t="str">
            <v>73.0</v>
          </cell>
        </row>
        <row r="29">
          <cell r="B29">
            <v>20950110</v>
          </cell>
          <cell r="C29" t="str">
            <v>周孟涛</v>
          </cell>
          <cell r="D29" t="str">
            <v>虚拟自然班</v>
          </cell>
          <cell r="E29" t="str">
            <v>2020级拟转预防医学</v>
          </cell>
          <cell r="F29" t="str">
            <v>2020级转专业考试</v>
          </cell>
          <cell r="G29" t="str">
            <v>-</v>
          </cell>
        </row>
        <row r="30">
          <cell r="B30">
            <v>20950112</v>
          </cell>
          <cell r="C30" t="str">
            <v>李跃鹏</v>
          </cell>
          <cell r="D30" t="str">
            <v>虚拟自然班</v>
          </cell>
          <cell r="E30" t="str">
            <v>2020级拟转预防医学</v>
          </cell>
          <cell r="F30" t="str">
            <v>2020级转专业考试</v>
          </cell>
          <cell r="G30" t="str">
            <v>62.5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成绩简表"/>
      <sheetName val="得分明细表"/>
    </sheetNames>
    <sheetDataSet>
      <sheetData sheetId="0">
        <row r="2">
          <cell r="B2">
            <v>19830132</v>
          </cell>
          <cell r="C2" t="str">
            <v>王文瑾</v>
          </cell>
          <cell r="D2" t="str">
            <v>虚拟自然班</v>
          </cell>
          <cell r="E2" t="str">
            <v>2020级拟转2021级临床医学(全科医学方向)</v>
          </cell>
          <cell r="F2" t="str">
            <v>2020级转专业考试</v>
          </cell>
          <cell r="G2" t="str">
            <v>55.0</v>
          </cell>
        </row>
        <row r="3">
          <cell r="B3">
            <v>19830204</v>
          </cell>
          <cell r="C3" t="str">
            <v>刘震</v>
          </cell>
          <cell r="D3" t="str">
            <v>虚拟自然班</v>
          </cell>
          <cell r="E3" t="str">
            <v>2020级拟转2021级临床医学(全科医学方向)</v>
          </cell>
          <cell r="F3" t="str">
            <v>2020级转专业考试</v>
          </cell>
          <cell r="G3" t="str">
            <v>55.5</v>
          </cell>
        </row>
        <row r="4">
          <cell r="B4">
            <v>19830405</v>
          </cell>
          <cell r="C4" t="str">
            <v>季锦园</v>
          </cell>
          <cell r="D4" t="str">
            <v>虚拟自然班</v>
          </cell>
          <cell r="E4" t="str">
            <v>2020级拟转预防医学</v>
          </cell>
          <cell r="F4" t="str">
            <v>2020级转专业考试</v>
          </cell>
          <cell r="G4" t="str">
            <v>50.0</v>
          </cell>
        </row>
        <row r="5">
          <cell r="B5">
            <v>19830420</v>
          </cell>
          <cell r="C5" t="str">
            <v>李瑾</v>
          </cell>
          <cell r="D5" t="str">
            <v>虚拟自然班</v>
          </cell>
          <cell r="E5" t="str">
            <v>2020级拟转预防医学</v>
          </cell>
          <cell r="F5" t="str">
            <v>2020级转专业考试</v>
          </cell>
          <cell r="G5" t="str">
            <v>65.5</v>
          </cell>
        </row>
        <row r="6">
          <cell r="B6">
            <v>19830904</v>
          </cell>
          <cell r="C6" t="str">
            <v>姜震宇</v>
          </cell>
          <cell r="D6" t="str">
            <v>虚拟自然班</v>
          </cell>
          <cell r="E6" t="str">
            <v>2020级拟转医学影像技术</v>
          </cell>
          <cell r="F6" t="str">
            <v>2020级转专业考试</v>
          </cell>
          <cell r="G6" t="str">
            <v>53.5</v>
          </cell>
        </row>
        <row r="7">
          <cell r="B7">
            <v>19860213</v>
          </cell>
          <cell r="C7" t="str">
            <v>杨岚淇</v>
          </cell>
          <cell r="D7" t="str">
            <v>虚拟自然班</v>
          </cell>
          <cell r="E7" t="str">
            <v>2020级拟转预防医学</v>
          </cell>
          <cell r="F7" t="str">
            <v>2020级转专业考试</v>
          </cell>
          <cell r="G7" t="str">
            <v>42.5</v>
          </cell>
        </row>
        <row r="8">
          <cell r="B8">
            <v>19860307</v>
          </cell>
          <cell r="C8" t="str">
            <v>潘祥</v>
          </cell>
          <cell r="D8" t="str">
            <v>虚拟自然班</v>
          </cell>
          <cell r="E8" t="str">
            <v>2020级拟转临床医学（全科医学方向）</v>
          </cell>
          <cell r="F8" t="str">
            <v>2020级转专业考试</v>
          </cell>
          <cell r="G8" t="str">
            <v>53.5</v>
          </cell>
        </row>
        <row r="9">
          <cell r="B9">
            <v>19860312</v>
          </cell>
          <cell r="C9" t="str">
            <v>于洋</v>
          </cell>
          <cell r="D9" t="str">
            <v>虚拟自然班</v>
          </cell>
          <cell r="E9" t="str">
            <v>2020级拟转医学影像技术</v>
          </cell>
          <cell r="F9" t="str">
            <v>2020级转专业考试</v>
          </cell>
          <cell r="G9" t="str">
            <v>38.0</v>
          </cell>
        </row>
        <row r="10">
          <cell r="B10">
            <v>19860431</v>
          </cell>
          <cell r="C10" t="str">
            <v>桑睿</v>
          </cell>
          <cell r="D10" t="str">
            <v>虚拟自然班</v>
          </cell>
          <cell r="E10" t="str">
            <v>2020级拟转预防医学</v>
          </cell>
          <cell r="F10" t="str">
            <v>2020级转专业考试</v>
          </cell>
          <cell r="G10" t="str">
            <v>65.5</v>
          </cell>
        </row>
        <row r="11">
          <cell r="B11">
            <v>19890204</v>
          </cell>
          <cell r="C11" t="str">
            <v>彭嘉龙</v>
          </cell>
          <cell r="D11" t="str">
            <v>虚拟自然班</v>
          </cell>
          <cell r="E11" t="str">
            <v>2020级拟转临床医学（全科医学方向）</v>
          </cell>
          <cell r="F11" t="str">
            <v>2020级转专业考试</v>
          </cell>
          <cell r="G11" t="str">
            <v>70.5</v>
          </cell>
        </row>
        <row r="12">
          <cell r="B12">
            <v>19920220</v>
          </cell>
          <cell r="C12" t="str">
            <v>陈思思</v>
          </cell>
          <cell r="D12" t="str">
            <v>虚拟自然班</v>
          </cell>
          <cell r="E12" t="str">
            <v>2020级拟转临床</v>
          </cell>
          <cell r="F12" t="str">
            <v>2020级转专业考试</v>
          </cell>
          <cell r="G12" t="str">
            <v>78.5</v>
          </cell>
        </row>
        <row r="13">
          <cell r="B13">
            <v>19920223</v>
          </cell>
          <cell r="C13" t="str">
            <v>罗曾韵</v>
          </cell>
          <cell r="D13" t="str">
            <v>虚拟自然班</v>
          </cell>
          <cell r="E13" t="str">
            <v>2020级拟转临床</v>
          </cell>
          <cell r="F13" t="str">
            <v>2020级转专业考试</v>
          </cell>
          <cell r="G13" t="str">
            <v>65.0</v>
          </cell>
        </row>
        <row r="14">
          <cell r="B14">
            <v>19940102</v>
          </cell>
          <cell r="C14" t="str">
            <v>易坤鹏</v>
          </cell>
          <cell r="D14" t="str">
            <v>虚拟自然班</v>
          </cell>
          <cell r="E14" t="str">
            <v>2020级拟转临床医学（全科医学方向）</v>
          </cell>
          <cell r="F14" t="str">
            <v>2020级转专业考试</v>
          </cell>
          <cell r="G14" t="str">
            <v>-</v>
          </cell>
        </row>
        <row r="15">
          <cell r="B15">
            <v>19940125</v>
          </cell>
          <cell r="C15" t="str">
            <v>谢子炎</v>
          </cell>
          <cell r="D15" t="str">
            <v>虚拟自然班</v>
          </cell>
          <cell r="E15" t="str">
            <v>2020级拟转临床医学（全科医学方向）</v>
          </cell>
          <cell r="F15" t="str">
            <v>2020级转专业考试</v>
          </cell>
          <cell r="G15" t="str">
            <v>77.0</v>
          </cell>
        </row>
        <row r="16">
          <cell r="B16">
            <v>19940205</v>
          </cell>
          <cell r="C16" t="str">
            <v>余勇辉</v>
          </cell>
          <cell r="D16" t="str">
            <v>虚拟自然班</v>
          </cell>
          <cell r="E16" t="str">
            <v>2020级拟转医学影像技术</v>
          </cell>
          <cell r="F16" t="str">
            <v>2020级转专业考试</v>
          </cell>
          <cell r="G16" t="str">
            <v>42.0</v>
          </cell>
        </row>
        <row r="17">
          <cell r="B17">
            <v>19940210</v>
          </cell>
          <cell r="C17" t="str">
            <v>马荣建</v>
          </cell>
          <cell r="D17" t="str">
            <v>虚拟自然班</v>
          </cell>
          <cell r="E17" t="str">
            <v>2020级拟转临床医学（全科医学方向）</v>
          </cell>
          <cell r="F17" t="str">
            <v>2020级转专业考试</v>
          </cell>
          <cell r="G17" t="str">
            <v>75.0</v>
          </cell>
        </row>
        <row r="18">
          <cell r="B18">
            <v>19940212</v>
          </cell>
          <cell r="C18" t="str">
            <v>王朝</v>
          </cell>
          <cell r="D18" t="str">
            <v>虚拟自然班</v>
          </cell>
          <cell r="E18" t="str">
            <v>2020级拟转医学影像技术</v>
          </cell>
          <cell r="F18" t="str">
            <v>2020级转专业考试</v>
          </cell>
          <cell r="G18" t="str">
            <v>44.5</v>
          </cell>
        </row>
        <row r="19">
          <cell r="B19">
            <v>19950111</v>
          </cell>
          <cell r="C19" t="str">
            <v>闾盟</v>
          </cell>
          <cell r="D19" t="str">
            <v>虚拟自然班</v>
          </cell>
          <cell r="E19" t="str">
            <v>2020级拟转预防医学</v>
          </cell>
          <cell r="F19" t="str">
            <v>2020级转专业考试</v>
          </cell>
          <cell r="G19" t="str">
            <v>43.0</v>
          </cell>
        </row>
        <row r="20">
          <cell r="B20">
            <v>20810115</v>
          </cell>
          <cell r="C20" t="str">
            <v>陆鹏</v>
          </cell>
          <cell r="D20" t="str">
            <v>虚拟自然班</v>
          </cell>
          <cell r="E20" t="str">
            <v>2020级拟转临床</v>
          </cell>
          <cell r="F20" t="str">
            <v>2020级转专业考试</v>
          </cell>
          <cell r="G20" t="str">
            <v>61.5</v>
          </cell>
        </row>
        <row r="21">
          <cell r="B21">
            <v>20810116</v>
          </cell>
          <cell r="C21" t="str">
            <v>周泉彤</v>
          </cell>
          <cell r="D21" t="str">
            <v>虚拟自然班</v>
          </cell>
          <cell r="E21" t="str">
            <v>2020级拟转临床</v>
          </cell>
          <cell r="F21" t="str">
            <v>2020级转专业考试</v>
          </cell>
          <cell r="G21" t="str">
            <v>56.0</v>
          </cell>
        </row>
        <row r="22">
          <cell r="B22">
            <v>20810117</v>
          </cell>
          <cell r="C22" t="str">
            <v>王子康</v>
          </cell>
          <cell r="D22" t="str">
            <v>虚拟自然班</v>
          </cell>
          <cell r="E22" t="str">
            <v>2020级拟转临床</v>
          </cell>
          <cell r="F22" t="str">
            <v>2020级转专业考试</v>
          </cell>
          <cell r="G22" t="str">
            <v>68.0</v>
          </cell>
        </row>
        <row r="23">
          <cell r="B23">
            <v>20810120</v>
          </cell>
          <cell r="C23" t="str">
            <v>吴思怡</v>
          </cell>
          <cell r="D23" t="str">
            <v>虚拟自然班</v>
          </cell>
          <cell r="E23" t="str">
            <v>2020级拟转临床</v>
          </cell>
          <cell r="F23" t="str">
            <v>2020级转专业考试</v>
          </cell>
          <cell r="G23" t="str">
            <v>63.5</v>
          </cell>
        </row>
        <row r="24">
          <cell r="B24">
            <v>20810124</v>
          </cell>
          <cell r="C24" t="str">
            <v>沙子又</v>
          </cell>
          <cell r="D24" t="str">
            <v>虚拟自然班</v>
          </cell>
          <cell r="E24" t="str">
            <v>2020级拟转临床</v>
          </cell>
          <cell r="F24" t="str">
            <v>2020级转专业考试</v>
          </cell>
          <cell r="G24" t="str">
            <v>73.5</v>
          </cell>
        </row>
        <row r="25">
          <cell r="B25">
            <v>20810128</v>
          </cell>
          <cell r="C25" t="str">
            <v>赵婧茹</v>
          </cell>
          <cell r="D25" t="str">
            <v>虚拟自然班</v>
          </cell>
          <cell r="E25" t="str">
            <v>2020级拟转临床</v>
          </cell>
          <cell r="F25" t="str">
            <v>2020级转专业考试</v>
          </cell>
          <cell r="G25" t="str">
            <v>42.0</v>
          </cell>
        </row>
        <row r="26">
          <cell r="B26">
            <v>20810132</v>
          </cell>
          <cell r="C26" t="str">
            <v>孙颖</v>
          </cell>
          <cell r="D26" t="str">
            <v>虚拟自然班</v>
          </cell>
          <cell r="E26" t="str">
            <v>2020级拟转临床</v>
          </cell>
          <cell r="F26" t="str">
            <v>2020级转专业考试</v>
          </cell>
          <cell r="G26" t="str">
            <v>67.0</v>
          </cell>
        </row>
        <row r="27">
          <cell r="B27">
            <v>20810133</v>
          </cell>
          <cell r="C27" t="str">
            <v>朱金鑫</v>
          </cell>
          <cell r="D27" t="str">
            <v>虚拟自然班</v>
          </cell>
          <cell r="E27" t="str">
            <v>2020级拟转临床</v>
          </cell>
          <cell r="F27" t="str">
            <v>2020级转专业考试</v>
          </cell>
          <cell r="G27" t="str">
            <v>64.0</v>
          </cell>
        </row>
        <row r="28">
          <cell r="B28">
            <v>20810216</v>
          </cell>
          <cell r="C28" t="str">
            <v>苏斌</v>
          </cell>
          <cell r="D28" t="str">
            <v>虚拟自然班</v>
          </cell>
          <cell r="E28" t="str">
            <v>2020级拟转临床</v>
          </cell>
          <cell r="F28" t="str">
            <v>2020级转专业考试</v>
          </cell>
          <cell r="G28" t="str">
            <v>30.5</v>
          </cell>
        </row>
        <row r="29">
          <cell r="B29">
            <v>20810217</v>
          </cell>
          <cell r="C29" t="str">
            <v>朱奕维</v>
          </cell>
          <cell r="D29" t="str">
            <v>虚拟自然班</v>
          </cell>
          <cell r="E29" t="str">
            <v>2020级拟转临床</v>
          </cell>
          <cell r="F29" t="str">
            <v>2020级转专业考试</v>
          </cell>
          <cell r="G29" t="str">
            <v>41.5</v>
          </cell>
        </row>
        <row r="30">
          <cell r="B30">
            <v>20810233</v>
          </cell>
          <cell r="C30" t="str">
            <v>成雯</v>
          </cell>
          <cell r="D30" t="str">
            <v>虚拟自然班</v>
          </cell>
          <cell r="E30" t="str">
            <v>2020级拟转临床</v>
          </cell>
          <cell r="F30" t="str">
            <v>2020级转专业考试</v>
          </cell>
          <cell r="G30" t="str">
            <v>74.0</v>
          </cell>
        </row>
        <row r="31">
          <cell r="B31">
            <v>20810314</v>
          </cell>
          <cell r="C31" t="str">
            <v>马旭</v>
          </cell>
          <cell r="D31" t="str">
            <v>虚拟自然班</v>
          </cell>
          <cell r="E31" t="str">
            <v>2020级拟转临床</v>
          </cell>
          <cell r="F31" t="str">
            <v>2020级转专业考试</v>
          </cell>
          <cell r="G31" t="str">
            <v>-</v>
          </cell>
        </row>
        <row r="32">
          <cell r="B32">
            <v>20810319</v>
          </cell>
          <cell r="C32" t="str">
            <v>兰沛然</v>
          </cell>
          <cell r="D32" t="str">
            <v>虚拟自然班</v>
          </cell>
          <cell r="E32" t="str">
            <v>2020级拟转临床</v>
          </cell>
          <cell r="F32" t="str">
            <v>2020级转专业考试</v>
          </cell>
          <cell r="G32" t="str">
            <v>60.5</v>
          </cell>
        </row>
        <row r="33">
          <cell r="B33">
            <v>20810325</v>
          </cell>
          <cell r="C33" t="str">
            <v>陈蓉</v>
          </cell>
          <cell r="D33" t="str">
            <v>虚拟自然班</v>
          </cell>
          <cell r="E33" t="str">
            <v>2020级拟转临床</v>
          </cell>
          <cell r="F33" t="str">
            <v>2020级转专业考试</v>
          </cell>
          <cell r="G33" t="str">
            <v>75.5</v>
          </cell>
        </row>
        <row r="34">
          <cell r="B34">
            <v>20810328</v>
          </cell>
          <cell r="C34" t="str">
            <v>章莹</v>
          </cell>
          <cell r="D34" t="str">
            <v>虚拟自然班</v>
          </cell>
          <cell r="E34" t="str">
            <v>2020级拟转临床</v>
          </cell>
          <cell r="F34" t="str">
            <v>2020级转专业考试</v>
          </cell>
          <cell r="G34" t="str">
            <v>67.0</v>
          </cell>
        </row>
        <row r="35">
          <cell r="B35">
            <v>20810331</v>
          </cell>
          <cell r="C35" t="str">
            <v>陆禹彤</v>
          </cell>
          <cell r="D35" t="str">
            <v>虚拟自然班</v>
          </cell>
          <cell r="E35" t="str">
            <v>2020级拟转临床</v>
          </cell>
          <cell r="F35" t="str">
            <v>2020级转专业考试</v>
          </cell>
          <cell r="G35" t="str">
            <v>78.0</v>
          </cell>
        </row>
        <row r="36">
          <cell r="B36">
            <v>20810415</v>
          </cell>
          <cell r="C36" t="str">
            <v>陈尚宇</v>
          </cell>
          <cell r="D36" t="str">
            <v>虚拟自然班</v>
          </cell>
          <cell r="E36" t="str">
            <v>2020级拟转临床</v>
          </cell>
          <cell r="F36" t="str">
            <v>2020级转专业考试</v>
          </cell>
          <cell r="G36" t="str">
            <v>-</v>
          </cell>
        </row>
        <row r="37">
          <cell r="B37">
            <v>20810504</v>
          </cell>
          <cell r="C37" t="str">
            <v>张益凡</v>
          </cell>
          <cell r="D37" t="str">
            <v>虚拟自然班</v>
          </cell>
          <cell r="E37" t="str">
            <v>2020级拟转临床</v>
          </cell>
          <cell r="F37" t="str">
            <v>2020级转专业考试</v>
          </cell>
          <cell r="G37" t="str">
            <v>56.5</v>
          </cell>
        </row>
        <row r="38">
          <cell r="B38">
            <v>20810513</v>
          </cell>
          <cell r="C38" t="str">
            <v>徐义翔</v>
          </cell>
          <cell r="D38" t="str">
            <v>虚拟自然班</v>
          </cell>
          <cell r="E38" t="str">
            <v>2020级拟转临床</v>
          </cell>
          <cell r="F38" t="str">
            <v>2020级转专业考试</v>
          </cell>
          <cell r="G38" t="str">
            <v>25.0</v>
          </cell>
        </row>
        <row r="39">
          <cell r="B39">
            <v>20810531</v>
          </cell>
          <cell r="C39" t="str">
            <v>邓雅丹</v>
          </cell>
          <cell r="D39" t="str">
            <v>虚拟自然班</v>
          </cell>
          <cell r="E39" t="str">
            <v>2020级拟转临床</v>
          </cell>
          <cell r="F39" t="str">
            <v>2020级转专业考试</v>
          </cell>
          <cell r="G39" t="str">
            <v>82.5</v>
          </cell>
        </row>
        <row r="40">
          <cell r="B40">
            <v>20810616</v>
          </cell>
          <cell r="C40" t="str">
            <v>陈林</v>
          </cell>
          <cell r="D40" t="str">
            <v>虚拟自然班</v>
          </cell>
          <cell r="E40" t="str">
            <v>2020级拟转临床</v>
          </cell>
          <cell r="F40" t="str">
            <v>2020级转专业考试</v>
          </cell>
          <cell r="G40" t="str">
            <v>81.5</v>
          </cell>
        </row>
        <row r="41">
          <cell r="B41">
            <v>20810620</v>
          </cell>
          <cell r="C41" t="str">
            <v>刘丽鑫</v>
          </cell>
          <cell r="D41" t="str">
            <v>虚拟自然班</v>
          </cell>
          <cell r="E41" t="str">
            <v>2020级拟转临床</v>
          </cell>
          <cell r="F41" t="str">
            <v>2020级转专业考试</v>
          </cell>
          <cell r="G41" t="str">
            <v>49.5</v>
          </cell>
        </row>
        <row r="42">
          <cell r="B42">
            <v>20810621</v>
          </cell>
          <cell r="C42" t="str">
            <v>冀建颖</v>
          </cell>
          <cell r="D42" t="str">
            <v>虚拟自然班</v>
          </cell>
          <cell r="E42" t="str">
            <v>2020级拟转临床</v>
          </cell>
          <cell r="F42" t="str">
            <v>2020级转专业考试</v>
          </cell>
          <cell r="G42" t="str">
            <v>44.0</v>
          </cell>
        </row>
        <row r="43">
          <cell r="B43">
            <v>20810623</v>
          </cell>
          <cell r="C43" t="str">
            <v>冯亦腾</v>
          </cell>
          <cell r="D43" t="str">
            <v>虚拟自然班</v>
          </cell>
          <cell r="E43" t="str">
            <v>2020级拟转临床</v>
          </cell>
          <cell r="F43" t="str">
            <v>2020级转专业考试</v>
          </cell>
          <cell r="G43" t="str">
            <v>76.5</v>
          </cell>
        </row>
        <row r="44">
          <cell r="B44">
            <v>20810624</v>
          </cell>
          <cell r="C44" t="str">
            <v>方思懿</v>
          </cell>
          <cell r="D44" t="str">
            <v>虚拟自然班</v>
          </cell>
          <cell r="E44" t="str">
            <v>2020级拟转临床</v>
          </cell>
          <cell r="F44" t="str">
            <v>2020级转专业考试</v>
          </cell>
          <cell r="G44" t="str">
            <v>69.0</v>
          </cell>
        </row>
        <row r="45">
          <cell r="B45">
            <v>20820112</v>
          </cell>
          <cell r="C45" t="str">
            <v>陆松竹</v>
          </cell>
          <cell r="D45" t="str">
            <v>虚拟自然班</v>
          </cell>
          <cell r="E45" t="str">
            <v>2020级拟转2021级临床医学(全科医学方向)</v>
          </cell>
          <cell r="F45" t="str">
            <v>2020级转专业考试</v>
          </cell>
          <cell r="G45" t="str">
            <v>47.5</v>
          </cell>
        </row>
        <row r="46">
          <cell r="B46">
            <v>20820113</v>
          </cell>
          <cell r="C46" t="str">
            <v>张宇航</v>
          </cell>
          <cell r="D46" t="str">
            <v>虚拟自然班</v>
          </cell>
          <cell r="E46" t="str">
            <v>2020级拟转临床医学（全科医学方向）</v>
          </cell>
          <cell r="F46" t="str">
            <v>2020级转专业考试</v>
          </cell>
          <cell r="G46" t="str">
            <v>54.5</v>
          </cell>
        </row>
        <row r="47">
          <cell r="B47">
            <v>20820114</v>
          </cell>
          <cell r="C47" t="str">
            <v>吴一凡</v>
          </cell>
          <cell r="D47" t="str">
            <v>虚拟自然班</v>
          </cell>
          <cell r="E47" t="str">
            <v>2020级拟转临床医学（全科医学方向）</v>
          </cell>
          <cell r="F47" t="str">
            <v>2020级转专业考试</v>
          </cell>
          <cell r="G47" t="str">
            <v>68.0</v>
          </cell>
        </row>
        <row r="48">
          <cell r="B48">
            <v>20820118</v>
          </cell>
          <cell r="C48" t="str">
            <v>左美玲</v>
          </cell>
          <cell r="D48" t="str">
            <v>虚拟自然班</v>
          </cell>
          <cell r="E48" t="str">
            <v>2020级拟转临床</v>
          </cell>
          <cell r="F48" t="str">
            <v>2020级转专业考试</v>
          </cell>
          <cell r="G48" t="str">
            <v>-</v>
          </cell>
        </row>
        <row r="49">
          <cell r="B49">
            <v>20820128</v>
          </cell>
          <cell r="C49" t="str">
            <v>徐柯</v>
          </cell>
          <cell r="D49" t="str">
            <v>虚拟自然班</v>
          </cell>
          <cell r="E49" t="str">
            <v>2020级拟转临床</v>
          </cell>
          <cell r="F49" t="str">
            <v>2020级转专业考试</v>
          </cell>
          <cell r="G49" t="str">
            <v>72.5</v>
          </cell>
        </row>
        <row r="50">
          <cell r="B50">
            <v>20820130</v>
          </cell>
          <cell r="C50" t="str">
            <v>袁雨轩</v>
          </cell>
          <cell r="D50" t="str">
            <v>虚拟自然班</v>
          </cell>
          <cell r="E50" t="str">
            <v>2020级拟转临床</v>
          </cell>
          <cell r="F50" t="str">
            <v>2020级转专业考试</v>
          </cell>
          <cell r="G50" t="str">
            <v>71.0</v>
          </cell>
        </row>
        <row r="51">
          <cell r="B51">
            <v>20820136</v>
          </cell>
          <cell r="C51" t="str">
            <v>马宇洋</v>
          </cell>
          <cell r="D51" t="str">
            <v>虚拟自然班</v>
          </cell>
          <cell r="E51" t="str">
            <v>2020级拟转临床</v>
          </cell>
          <cell r="F51" t="str">
            <v>2020级转专业考试</v>
          </cell>
          <cell r="G51" t="str">
            <v>76.0</v>
          </cell>
        </row>
        <row r="52">
          <cell r="B52">
            <v>20820138</v>
          </cell>
          <cell r="C52" t="str">
            <v>伍家桦</v>
          </cell>
          <cell r="D52" t="str">
            <v>虚拟自然班</v>
          </cell>
          <cell r="E52" t="str">
            <v>2020级拟转临床医学（全科医学方向）</v>
          </cell>
          <cell r="F52" t="str">
            <v>2020级转专业考试</v>
          </cell>
          <cell r="G52" t="str">
            <v>65.0</v>
          </cell>
        </row>
        <row r="53">
          <cell r="B53">
            <v>20820207</v>
          </cell>
          <cell r="C53" t="str">
            <v>董睿</v>
          </cell>
          <cell r="D53" t="str">
            <v>虚拟自然班</v>
          </cell>
          <cell r="E53" t="str">
            <v>2020级拟转临床</v>
          </cell>
          <cell r="F53" t="str">
            <v>2020级转专业考试</v>
          </cell>
          <cell r="G53" t="str">
            <v>80.5</v>
          </cell>
        </row>
        <row r="54">
          <cell r="B54">
            <v>20820208</v>
          </cell>
          <cell r="C54" t="str">
            <v>任振振</v>
          </cell>
          <cell r="D54" t="str">
            <v>虚拟自然班</v>
          </cell>
          <cell r="E54" t="str">
            <v>2020级拟转临床医学（全科医学方向）</v>
          </cell>
          <cell r="F54" t="str">
            <v>2020级转专业考试</v>
          </cell>
          <cell r="G54" t="str">
            <v>45.0</v>
          </cell>
        </row>
        <row r="55">
          <cell r="B55">
            <v>20820232</v>
          </cell>
          <cell r="C55" t="str">
            <v>龚孜涵</v>
          </cell>
          <cell r="D55" t="str">
            <v>虚拟自然班</v>
          </cell>
          <cell r="E55" t="str">
            <v>2020级拟转临床</v>
          </cell>
          <cell r="F55" t="str">
            <v>2020级转专业考试</v>
          </cell>
          <cell r="G55" t="str">
            <v>67.5</v>
          </cell>
        </row>
        <row r="56">
          <cell r="B56">
            <v>20820235</v>
          </cell>
          <cell r="C56" t="str">
            <v>黄欣桐</v>
          </cell>
          <cell r="D56" t="str">
            <v>虚拟自然班</v>
          </cell>
          <cell r="E56" t="str">
            <v>2020级拟转临床</v>
          </cell>
          <cell r="F56" t="str">
            <v>2020级转专业考试</v>
          </cell>
          <cell r="G56" t="str">
            <v>43.5</v>
          </cell>
        </row>
        <row r="57">
          <cell r="B57">
            <v>20820237</v>
          </cell>
          <cell r="C57" t="str">
            <v>王意程</v>
          </cell>
          <cell r="D57" t="str">
            <v>虚拟自然班</v>
          </cell>
          <cell r="E57" t="str">
            <v>2020级拟转临床</v>
          </cell>
          <cell r="F57" t="str">
            <v>2020级转专业考试</v>
          </cell>
          <cell r="G57" t="str">
            <v>52.5</v>
          </cell>
        </row>
        <row r="58">
          <cell r="B58">
            <v>20830104</v>
          </cell>
          <cell r="C58" t="str">
            <v>万景伟</v>
          </cell>
          <cell r="D58" t="str">
            <v>虚拟自然班</v>
          </cell>
          <cell r="E58" t="str">
            <v>2020级拟转临床医学（全科医学方向）</v>
          </cell>
          <cell r="F58" t="str">
            <v>2020级转专业考试</v>
          </cell>
          <cell r="G58" t="str">
            <v>52.0</v>
          </cell>
        </row>
        <row r="59">
          <cell r="B59">
            <v>20830114</v>
          </cell>
          <cell r="C59" t="str">
            <v>邓佳怡</v>
          </cell>
          <cell r="D59" t="str">
            <v>虚拟自然班</v>
          </cell>
          <cell r="E59" t="str">
            <v>2020级拟转临床医学（全科医学方向）</v>
          </cell>
          <cell r="F59" t="str">
            <v>2020级转专业考试</v>
          </cell>
          <cell r="G59" t="str">
            <v>59.0</v>
          </cell>
        </row>
        <row r="60">
          <cell r="B60">
            <v>20830119</v>
          </cell>
          <cell r="C60" t="str">
            <v>徐隽孜</v>
          </cell>
          <cell r="D60" t="str">
            <v>虚拟自然班</v>
          </cell>
          <cell r="E60" t="str">
            <v>2020级拟转临床</v>
          </cell>
          <cell r="F60" t="str">
            <v>2020级转专业考试</v>
          </cell>
          <cell r="G60" t="str">
            <v>50.0</v>
          </cell>
        </row>
        <row r="61">
          <cell r="B61">
            <v>20830128</v>
          </cell>
          <cell r="C61" t="str">
            <v>王梦杰</v>
          </cell>
          <cell r="D61" t="str">
            <v>虚拟自然班</v>
          </cell>
          <cell r="E61" t="str">
            <v>2020级拟转2021级临床医学(全科医学方向)</v>
          </cell>
          <cell r="F61" t="str">
            <v>2020级转专业考试</v>
          </cell>
          <cell r="G61" t="str">
            <v>50.0</v>
          </cell>
        </row>
        <row r="62">
          <cell r="B62">
            <v>20830131</v>
          </cell>
          <cell r="C62" t="str">
            <v>叶畅</v>
          </cell>
          <cell r="D62" t="str">
            <v>虚拟自然班</v>
          </cell>
          <cell r="E62" t="str">
            <v>2020级拟转预防医学</v>
          </cell>
          <cell r="F62" t="str">
            <v>2020级转专业考试</v>
          </cell>
          <cell r="G62" t="str">
            <v>49.0</v>
          </cell>
        </row>
        <row r="63">
          <cell r="B63">
            <v>20830138</v>
          </cell>
          <cell r="C63" t="str">
            <v>巢芯蕊</v>
          </cell>
          <cell r="D63" t="str">
            <v>虚拟自然班</v>
          </cell>
          <cell r="E63" t="str">
            <v>2020级拟转2021级临床医学(全科医学方向)</v>
          </cell>
          <cell r="F63" t="str">
            <v>2020级转专业考试</v>
          </cell>
          <cell r="G63" t="str">
            <v>44.0</v>
          </cell>
        </row>
        <row r="64">
          <cell r="B64">
            <v>20830215</v>
          </cell>
          <cell r="C64" t="str">
            <v>费星玲</v>
          </cell>
          <cell r="D64" t="str">
            <v>虚拟自然班</v>
          </cell>
          <cell r="E64" t="str">
            <v>2020级拟转临床医学（全科医学方向）</v>
          </cell>
          <cell r="F64" t="str">
            <v>2020级转专业考试</v>
          </cell>
          <cell r="G64" t="str">
            <v>64.0</v>
          </cell>
        </row>
        <row r="65">
          <cell r="B65">
            <v>20830217</v>
          </cell>
          <cell r="C65" t="str">
            <v>耿佳慧</v>
          </cell>
          <cell r="D65" t="str">
            <v>虚拟自然班</v>
          </cell>
          <cell r="E65" t="str">
            <v>2020级拟转临床医学（全科医学方向）</v>
          </cell>
          <cell r="F65" t="str">
            <v>2020级转专业考试</v>
          </cell>
          <cell r="G65" t="str">
            <v>71.5</v>
          </cell>
        </row>
        <row r="66">
          <cell r="B66">
            <v>20830222</v>
          </cell>
          <cell r="C66" t="str">
            <v>高贝贝</v>
          </cell>
          <cell r="D66" t="str">
            <v>虚拟自然班</v>
          </cell>
          <cell r="E66" t="str">
            <v>2020级拟转2021级临床医学(全科医学方向)</v>
          </cell>
          <cell r="F66" t="str">
            <v>2020级转专业考试</v>
          </cell>
          <cell r="G66" t="str">
            <v>61.5</v>
          </cell>
        </row>
        <row r="67">
          <cell r="B67">
            <v>20830303</v>
          </cell>
          <cell r="C67" t="str">
            <v>张泰锐</v>
          </cell>
          <cell r="D67" t="str">
            <v>虚拟自然班</v>
          </cell>
          <cell r="E67" t="str">
            <v>2020级拟转临床医学（全科医学方向）</v>
          </cell>
          <cell r="F67" t="str">
            <v>2020级转专业考试</v>
          </cell>
          <cell r="G67" t="str">
            <v>67.0</v>
          </cell>
        </row>
        <row r="68">
          <cell r="B68">
            <v>20830307</v>
          </cell>
          <cell r="C68" t="str">
            <v>雷一鸣</v>
          </cell>
          <cell r="D68" t="str">
            <v>虚拟自然班</v>
          </cell>
          <cell r="E68" t="str">
            <v>2020级拟转临床医学（全科医学方向）</v>
          </cell>
          <cell r="F68" t="str">
            <v>2020级转专业考试</v>
          </cell>
          <cell r="G68" t="str">
            <v>57.5</v>
          </cell>
        </row>
        <row r="69">
          <cell r="B69">
            <v>20830315</v>
          </cell>
          <cell r="C69" t="str">
            <v>陈明娟</v>
          </cell>
          <cell r="D69" t="str">
            <v>虚拟自然班</v>
          </cell>
          <cell r="E69" t="str">
            <v>2020级拟转临床</v>
          </cell>
          <cell r="F69" t="str">
            <v>2020级转专业考试</v>
          </cell>
          <cell r="G69" t="str">
            <v>-</v>
          </cell>
        </row>
        <row r="70">
          <cell r="B70">
            <v>20830338</v>
          </cell>
          <cell r="C70" t="str">
            <v>张丁仃</v>
          </cell>
          <cell r="D70" t="str">
            <v>虚拟自然班</v>
          </cell>
          <cell r="E70" t="str">
            <v>2020级拟转2021级临床医学(全科医学方向)</v>
          </cell>
          <cell r="F70" t="str">
            <v>2020级转专业考试</v>
          </cell>
          <cell r="G70" t="str">
            <v>77.5</v>
          </cell>
        </row>
        <row r="71">
          <cell r="B71">
            <v>20830405</v>
          </cell>
          <cell r="C71" t="str">
            <v>张玉松</v>
          </cell>
          <cell r="D71" t="str">
            <v>虚拟自然班</v>
          </cell>
          <cell r="E71" t="str">
            <v>2020级拟转2021级临床医学(全科医学方向)</v>
          </cell>
          <cell r="F71" t="str">
            <v>2020级转专业考试</v>
          </cell>
          <cell r="G71" t="str">
            <v>-</v>
          </cell>
        </row>
        <row r="72">
          <cell r="B72">
            <v>20830421</v>
          </cell>
          <cell r="C72" t="str">
            <v>杭子璐</v>
          </cell>
          <cell r="D72" t="str">
            <v>虚拟自然班</v>
          </cell>
          <cell r="E72" t="str">
            <v>2020级拟转临床医学（全科医学方向）</v>
          </cell>
          <cell r="F72" t="str">
            <v>2020级转专业考试</v>
          </cell>
          <cell r="G72" t="str">
            <v>51.0</v>
          </cell>
        </row>
        <row r="73">
          <cell r="B73">
            <v>20830425</v>
          </cell>
          <cell r="C73" t="str">
            <v>张文静</v>
          </cell>
          <cell r="D73" t="str">
            <v>虚拟自然班</v>
          </cell>
          <cell r="E73" t="str">
            <v>2020级拟转2021级临床医学(全科医学方向)</v>
          </cell>
          <cell r="F73" t="str">
            <v>2020级转专业考试</v>
          </cell>
          <cell r="G73" t="str">
            <v>71.5</v>
          </cell>
        </row>
        <row r="74">
          <cell r="B74">
            <v>20830433</v>
          </cell>
          <cell r="C74" t="str">
            <v>陆子玥</v>
          </cell>
          <cell r="D74" t="str">
            <v>虚拟自然班</v>
          </cell>
          <cell r="E74" t="str">
            <v>2020级拟转2021级临床医学(全科医学方向)</v>
          </cell>
          <cell r="F74" t="str">
            <v>2020级转专业考试</v>
          </cell>
          <cell r="G74" t="str">
            <v>77.0</v>
          </cell>
        </row>
        <row r="75">
          <cell r="B75">
            <v>20830501</v>
          </cell>
          <cell r="C75" t="str">
            <v>汪玉华</v>
          </cell>
          <cell r="D75" t="str">
            <v>虚拟自然班</v>
          </cell>
          <cell r="E75" t="str">
            <v>2020级拟转临床医学（全科医学方向）</v>
          </cell>
          <cell r="F75" t="str">
            <v>2020级转专业考试</v>
          </cell>
          <cell r="G75" t="str">
            <v>64.0</v>
          </cell>
        </row>
        <row r="76">
          <cell r="B76">
            <v>20830516</v>
          </cell>
          <cell r="C76" t="str">
            <v>张桂兰</v>
          </cell>
          <cell r="D76" t="str">
            <v>虚拟自然班</v>
          </cell>
          <cell r="E76" t="str">
            <v>2020级拟转临床</v>
          </cell>
          <cell r="F76" t="str">
            <v>2020级转专业考试</v>
          </cell>
          <cell r="G76" t="str">
            <v>81.5</v>
          </cell>
        </row>
        <row r="77">
          <cell r="B77">
            <v>20830517</v>
          </cell>
          <cell r="C77" t="str">
            <v>潘歆怡</v>
          </cell>
          <cell r="D77" t="str">
            <v>虚拟自然班</v>
          </cell>
          <cell r="E77" t="str">
            <v>2020级拟转临床医学（全科医学方向）</v>
          </cell>
          <cell r="F77" t="str">
            <v>2020级转专业考试</v>
          </cell>
          <cell r="G77" t="str">
            <v>78.0</v>
          </cell>
        </row>
        <row r="78">
          <cell r="B78">
            <v>20830539</v>
          </cell>
          <cell r="C78" t="str">
            <v>卢志凡</v>
          </cell>
          <cell r="D78" t="str">
            <v>虚拟自然班</v>
          </cell>
          <cell r="E78" t="str">
            <v>2020级拟转2021级临床医学(全科医学方向)</v>
          </cell>
          <cell r="F78" t="str">
            <v>2020级转专业考试</v>
          </cell>
          <cell r="G78" t="str">
            <v>56.0</v>
          </cell>
        </row>
        <row r="79">
          <cell r="B79">
            <v>20830603</v>
          </cell>
          <cell r="C79" t="str">
            <v>陈典</v>
          </cell>
          <cell r="D79" t="str">
            <v>虚拟自然班</v>
          </cell>
          <cell r="E79" t="str">
            <v>2020级拟转临床医学（全科医学方向）</v>
          </cell>
          <cell r="F79" t="str">
            <v>2020级转专业考试</v>
          </cell>
          <cell r="G79" t="str">
            <v>72.0</v>
          </cell>
        </row>
        <row r="80">
          <cell r="B80">
            <v>20830606</v>
          </cell>
          <cell r="C80" t="str">
            <v>郭慧</v>
          </cell>
          <cell r="D80" t="str">
            <v>虚拟自然班</v>
          </cell>
          <cell r="E80" t="str">
            <v>2020级拟转临床</v>
          </cell>
          <cell r="F80" t="str">
            <v>2020级转专业考试</v>
          </cell>
          <cell r="G80" t="str">
            <v>66.5</v>
          </cell>
        </row>
        <row r="81">
          <cell r="B81">
            <v>20830619</v>
          </cell>
          <cell r="C81" t="str">
            <v>顾佳怡</v>
          </cell>
          <cell r="D81" t="str">
            <v>虚拟自然班</v>
          </cell>
          <cell r="E81" t="str">
            <v>2020级拟转临床医学（全科医学方向）</v>
          </cell>
          <cell r="F81" t="str">
            <v>2020级转专业考试</v>
          </cell>
          <cell r="G81" t="str">
            <v>76.0</v>
          </cell>
        </row>
        <row r="82">
          <cell r="B82">
            <v>20830703</v>
          </cell>
          <cell r="C82" t="str">
            <v>宋俊杰</v>
          </cell>
          <cell r="D82" t="str">
            <v>虚拟自然班</v>
          </cell>
          <cell r="E82" t="str">
            <v>2020级拟转2021级临床医学(全科医学方向)</v>
          </cell>
          <cell r="F82" t="str">
            <v>2020级转专业考试</v>
          </cell>
          <cell r="G82" t="str">
            <v>56.0</v>
          </cell>
        </row>
        <row r="83">
          <cell r="B83">
            <v>20830705</v>
          </cell>
          <cell r="C83" t="str">
            <v>滕泽群</v>
          </cell>
          <cell r="D83" t="str">
            <v>虚拟自然班</v>
          </cell>
          <cell r="E83" t="str">
            <v>2020级拟转2021级临床医学(全科医学方向)</v>
          </cell>
          <cell r="F83" t="str">
            <v>2020级转专业考试</v>
          </cell>
          <cell r="G83" t="str">
            <v>81.5</v>
          </cell>
        </row>
        <row r="84">
          <cell r="B84">
            <v>20830709</v>
          </cell>
          <cell r="C84" t="str">
            <v>杨灵毓</v>
          </cell>
          <cell r="D84" t="str">
            <v>虚拟自然班</v>
          </cell>
          <cell r="E84" t="str">
            <v>2020级拟转临床</v>
          </cell>
          <cell r="F84" t="str">
            <v>2020级转专业考试</v>
          </cell>
          <cell r="G84" t="str">
            <v>66.5</v>
          </cell>
        </row>
        <row r="85">
          <cell r="B85">
            <v>20830719</v>
          </cell>
          <cell r="C85" t="str">
            <v>孟舒羽</v>
          </cell>
          <cell r="D85" t="str">
            <v>虚拟自然班</v>
          </cell>
          <cell r="E85" t="str">
            <v>2020级拟转预防医学</v>
          </cell>
          <cell r="F85" t="str">
            <v>2020级转专业考试</v>
          </cell>
          <cell r="G85" t="str">
            <v>64.0</v>
          </cell>
        </row>
        <row r="86">
          <cell r="B86">
            <v>20830732</v>
          </cell>
          <cell r="C86" t="str">
            <v>王昕仪</v>
          </cell>
          <cell r="D86" t="str">
            <v>虚拟自然班</v>
          </cell>
          <cell r="E86" t="str">
            <v>2020级拟转医学影像技术</v>
          </cell>
          <cell r="F86" t="str">
            <v>2020级转专业考试</v>
          </cell>
          <cell r="G86" t="str">
            <v>53.5</v>
          </cell>
        </row>
        <row r="87">
          <cell r="B87">
            <v>20830802</v>
          </cell>
          <cell r="C87" t="str">
            <v>张峻溪</v>
          </cell>
          <cell r="D87" t="str">
            <v>虚拟自然班</v>
          </cell>
          <cell r="E87" t="str">
            <v>2020级拟转临床</v>
          </cell>
          <cell r="F87" t="str">
            <v>2020级转专业考试</v>
          </cell>
          <cell r="G87" t="str">
            <v>85.0</v>
          </cell>
        </row>
        <row r="88">
          <cell r="B88">
            <v>20830816</v>
          </cell>
          <cell r="C88" t="str">
            <v>周绪然</v>
          </cell>
          <cell r="D88" t="str">
            <v>虚拟自然班</v>
          </cell>
          <cell r="E88" t="str">
            <v>2020级拟转临床</v>
          </cell>
          <cell r="F88" t="str">
            <v>2020级转专业考试</v>
          </cell>
          <cell r="G88" t="str">
            <v>52.0</v>
          </cell>
        </row>
        <row r="89">
          <cell r="B89">
            <v>20830821</v>
          </cell>
          <cell r="C89" t="str">
            <v>徐晶晶</v>
          </cell>
          <cell r="D89" t="str">
            <v>虚拟自然班</v>
          </cell>
          <cell r="E89" t="str">
            <v>2020级拟转2021级临床医学(全科医学方向)</v>
          </cell>
          <cell r="F89" t="str">
            <v>2020级转专业考试</v>
          </cell>
          <cell r="G89" t="str">
            <v>74.5</v>
          </cell>
        </row>
        <row r="90">
          <cell r="B90">
            <v>20830903</v>
          </cell>
          <cell r="C90" t="str">
            <v>滕昊澎</v>
          </cell>
          <cell r="D90" t="str">
            <v>虚拟自然班</v>
          </cell>
          <cell r="E90" t="str">
            <v>2020级拟转2021级临床医学(全科医学方向)</v>
          </cell>
          <cell r="F90" t="str">
            <v>2020级转专业考试</v>
          </cell>
          <cell r="G90" t="str">
            <v>61.5</v>
          </cell>
        </row>
        <row r="91">
          <cell r="B91">
            <v>20830905</v>
          </cell>
          <cell r="C91" t="str">
            <v>唐桦驰</v>
          </cell>
          <cell r="D91" t="str">
            <v>虚拟自然班</v>
          </cell>
          <cell r="E91" t="str">
            <v>2020级拟转临床</v>
          </cell>
          <cell r="F91" t="str">
            <v>2020级转专业考试</v>
          </cell>
          <cell r="G91" t="str">
            <v>55.5</v>
          </cell>
        </row>
        <row r="92">
          <cell r="B92">
            <v>20830913</v>
          </cell>
          <cell r="C92" t="str">
            <v>胥婕</v>
          </cell>
          <cell r="D92" t="str">
            <v>虚拟自然班</v>
          </cell>
          <cell r="E92" t="str">
            <v>2020级拟转预防医学</v>
          </cell>
          <cell r="F92" t="str">
            <v>2020级转专业考试</v>
          </cell>
          <cell r="G92" t="str">
            <v>64.0</v>
          </cell>
        </row>
        <row r="93">
          <cell r="B93">
            <v>20830916</v>
          </cell>
          <cell r="C93" t="str">
            <v>王钰涵</v>
          </cell>
          <cell r="D93" t="str">
            <v>虚拟自然班</v>
          </cell>
          <cell r="E93" t="str">
            <v>2020级拟转2021级临床医学(全科医学方向)</v>
          </cell>
          <cell r="F93" t="str">
            <v>2020级转专业考试</v>
          </cell>
          <cell r="G93" t="str">
            <v>37.5</v>
          </cell>
        </row>
        <row r="94">
          <cell r="B94">
            <v>20830917</v>
          </cell>
          <cell r="C94" t="str">
            <v>张静怡</v>
          </cell>
          <cell r="D94" t="str">
            <v>虚拟自然班</v>
          </cell>
          <cell r="E94" t="str">
            <v>2020级拟转2021级临床医学(全科医学方向)</v>
          </cell>
          <cell r="F94" t="str">
            <v>2020级转专业考试</v>
          </cell>
          <cell r="G94" t="str">
            <v>-</v>
          </cell>
        </row>
        <row r="95">
          <cell r="B95">
            <v>20831001</v>
          </cell>
          <cell r="C95" t="str">
            <v>张健</v>
          </cell>
          <cell r="D95" t="str">
            <v>虚拟自然班</v>
          </cell>
          <cell r="E95" t="str">
            <v>2020级拟转2021级临床医学(全科医学方向)</v>
          </cell>
          <cell r="F95" t="str">
            <v>2020级转专业考试</v>
          </cell>
          <cell r="G95" t="str">
            <v>65.0</v>
          </cell>
        </row>
        <row r="96">
          <cell r="B96">
            <v>20831003</v>
          </cell>
          <cell r="C96" t="str">
            <v>杜孙豪</v>
          </cell>
          <cell r="D96" t="str">
            <v>虚拟自然班</v>
          </cell>
          <cell r="E96" t="str">
            <v>2020级拟转临床医学（全科医学方向）</v>
          </cell>
          <cell r="F96" t="str">
            <v>2020级转专业考试</v>
          </cell>
          <cell r="G96" t="str">
            <v>68.5</v>
          </cell>
        </row>
        <row r="97">
          <cell r="B97">
            <v>20831018</v>
          </cell>
          <cell r="C97" t="str">
            <v>汤洲一</v>
          </cell>
          <cell r="D97" t="str">
            <v>虚拟自然班</v>
          </cell>
          <cell r="E97" t="str">
            <v>2020级拟转预防医学</v>
          </cell>
          <cell r="F97" t="str">
            <v>2020级转专业考试</v>
          </cell>
          <cell r="G97" t="str">
            <v>55.0</v>
          </cell>
        </row>
        <row r="98">
          <cell r="B98">
            <v>20831020</v>
          </cell>
          <cell r="C98" t="str">
            <v>顾冰艳</v>
          </cell>
          <cell r="D98" t="str">
            <v>虚拟自然班</v>
          </cell>
          <cell r="E98" t="str">
            <v>2020级拟转临床</v>
          </cell>
          <cell r="F98" t="str">
            <v>2020级转专业考试</v>
          </cell>
          <cell r="G98" t="str">
            <v>64.5</v>
          </cell>
        </row>
        <row r="99">
          <cell r="B99">
            <v>20840101</v>
          </cell>
          <cell r="C99" t="str">
            <v>任家伦</v>
          </cell>
          <cell r="D99" t="str">
            <v>虚拟自然班</v>
          </cell>
          <cell r="E99" t="str">
            <v>2020级拟转2021级临床医学(全科医学方向)</v>
          </cell>
          <cell r="F99" t="str">
            <v>2020级转专业考试</v>
          </cell>
          <cell r="G99" t="str">
            <v>38.0</v>
          </cell>
        </row>
        <row r="100">
          <cell r="B100">
            <v>20840105</v>
          </cell>
          <cell r="C100" t="str">
            <v>梁俊</v>
          </cell>
          <cell r="D100" t="str">
            <v>虚拟自然班</v>
          </cell>
          <cell r="E100" t="str">
            <v>2020级拟转预防医学</v>
          </cell>
          <cell r="F100" t="str">
            <v>2020级转专业考试</v>
          </cell>
          <cell r="G100" t="str">
            <v>40.5</v>
          </cell>
        </row>
        <row r="101">
          <cell r="B101">
            <v>20840111</v>
          </cell>
          <cell r="C101" t="str">
            <v>王熠宇</v>
          </cell>
          <cell r="D101" t="str">
            <v>虚拟自然班</v>
          </cell>
          <cell r="E101" t="str">
            <v>2020级拟转2021级临床医学(全科医学方向)</v>
          </cell>
          <cell r="F101" t="str">
            <v>2020级转专业考试</v>
          </cell>
          <cell r="G101" t="str">
            <v>32.0</v>
          </cell>
        </row>
        <row r="102">
          <cell r="B102">
            <v>20840114</v>
          </cell>
          <cell r="C102" t="str">
            <v>葛玉华</v>
          </cell>
          <cell r="D102" t="str">
            <v>虚拟自然班</v>
          </cell>
          <cell r="E102" t="str">
            <v>2020级拟转2021级临床医学(全科医学方向)</v>
          </cell>
          <cell r="F102" t="str">
            <v>2020级转专业考试</v>
          </cell>
          <cell r="G102" t="str">
            <v>49.0</v>
          </cell>
        </row>
        <row r="103">
          <cell r="B103">
            <v>20840121</v>
          </cell>
          <cell r="C103" t="str">
            <v>曾宝蝶</v>
          </cell>
          <cell r="D103" t="str">
            <v>虚拟自然班</v>
          </cell>
          <cell r="E103" t="str">
            <v>2020级拟转预防医学</v>
          </cell>
          <cell r="F103" t="str">
            <v>2020级转专业考试</v>
          </cell>
          <cell r="G103" t="str">
            <v>40.5</v>
          </cell>
        </row>
        <row r="104">
          <cell r="B104">
            <v>20840201</v>
          </cell>
          <cell r="C104" t="str">
            <v>李烁</v>
          </cell>
          <cell r="D104" t="str">
            <v>虚拟自然班</v>
          </cell>
          <cell r="E104" t="str">
            <v>2020级拟转临床</v>
          </cell>
          <cell r="F104" t="str">
            <v>2020级转专业考试</v>
          </cell>
          <cell r="G104" t="str">
            <v>-</v>
          </cell>
        </row>
        <row r="105">
          <cell r="B105">
            <v>20840204</v>
          </cell>
          <cell r="C105" t="str">
            <v>苏启生</v>
          </cell>
          <cell r="D105" t="str">
            <v>虚拟自然班</v>
          </cell>
          <cell r="E105" t="str">
            <v>2020级拟转预防医学</v>
          </cell>
          <cell r="F105" t="str">
            <v>2020级转专业考试</v>
          </cell>
          <cell r="G105" t="str">
            <v>48.0</v>
          </cell>
        </row>
        <row r="106">
          <cell r="B106">
            <v>20840205</v>
          </cell>
          <cell r="C106" t="str">
            <v>何宝业</v>
          </cell>
          <cell r="D106" t="str">
            <v>虚拟自然班</v>
          </cell>
          <cell r="E106" t="str">
            <v>2020级拟转预防医学</v>
          </cell>
          <cell r="F106" t="str">
            <v>2020级转专业考试</v>
          </cell>
          <cell r="G106" t="str">
            <v>60.0</v>
          </cell>
        </row>
        <row r="107">
          <cell r="B107">
            <v>20840207</v>
          </cell>
          <cell r="C107" t="str">
            <v>蔡柏榆</v>
          </cell>
          <cell r="D107" t="str">
            <v>虚拟自然班</v>
          </cell>
          <cell r="E107" t="str">
            <v>2020级拟转2021级临床医学(全科医学方向)</v>
          </cell>
          <cell r="F107" t="str">
            <v>2020级转专业考试</v>
          </cell>
          <cell r="G107" t="str">
            <v>-</v>
          </cell>
        </row>
        <row r="108">
          <cell r="B108">
            <v>20840211</v>
          </cell>
          <cell r="C108" t="str">
            <v>刘承舜</v>
          </cell>
          <cell r="D108" t="str">
            <v>虚拟自然班</v>
          </cell>
          <cell r="E108" t="str">
            <v>2020级拟转2021级临床医学(全科医学方向)</v>
          </cell>
          <cell r="F108" t="str">
            <v>2020级转专业考试</v>
          </cell>
          <cell r="G108" t="str">
            <v>43.0</v>
          </cell>
        </row>
        <row r="109">
          <cell r="B109">
            <v>20840215</v>
          </cell>
          <cell r="C109" t="str">
            <v>涂佩文</v>
          </cell>
          <cell r="D109" t="str">
            <v>虚拟自然班</v>
          </cell>
          <cell r="E109" t="str">
            <v>2020级拟转2021级临床医学(全科医学方向)</v>
          </cell>
          <cell r="F109" t="str">
            <v>2020级转专业考试</v>
          </cell>
          <cell r="G109" t="str">
            <v>65.0</v>
          </cell>
        </row>
        <row r="110">
          <cell r="B110">
            <v>20840218</v>
          </cell>
          <cell r="C110" t="str">
            <v>黄映岚</v>
          </cell>
          <cell r="D110" t="str">
            <v>虚拟自然班</v>
          </cell>
          <cell r="E110" t="str">
            <v>2020级拟转预防医学</v>
          </cell>
          <cell r="F110" t="str">
            <v>2020级转专业考试</v>
          </cell>
          <cell r="G110" t="str">
            <v>50.0</v>
          </cell>
        </row>
        <row r="111">
          <cell r="B111">
            <v>20840222</v>
          </cell>
          <cell r="C111" t="str">
            <v>方纬诗</v>
          </cell>
          <cell r="D111" t="str">
            <v>虚拟自然班</v>
          </cell>
          <cell r="E111" t="str">
            <v>2020级拟转临床医学（全科医学方向）</v>
          </cell>
          <cell r="F111" t="str">
            <v>2020级转专业考试</v>
          </cell>
          <cell r="G111" t="str">
            <v>40.5</v>
          </cell>
        </row>
        <row r="112">
          <cell r="B112">
            <v>20840306</v>
          </cell>
          <cell r="C112" t="str">
            <v>龙超</v>
          </cell>
          <cell r="D112" t="str">
            <v>虚拟自然班</v>
          </cell>
          <cell r="E112" t="str">
            <v>2020级拟转预防医学</v>
          </cell>
          <cell r="F112" t="str">
            <v>2020级转专业考试</v>
          </cell>
          <cell r="G112" t="str">
            <v>73.0</v>
          </cell>
        </row>
        <row r="113">
          <cell r="B113">
            <v>20840331</v>
          </cell>
          <cell r="C113" t="str">
            <v>刘宝宝</v>
          </cell>
          <cell r="D113" t="str">
            <v>虚拟自然班</v>
          </cell>
          <cell r="E113" t="str">
            <v>2020级拟转医学影像技术</v>
          </cell>
          <cell r="F113" t="str">
            <v>2020级转专业考试</v>
          </cell>
          <cell r="G113" t="str">
            <v>39.5</v>
          </cell>
        </row>
        <row r="114">
          <cell r="B114">
            <v>20840333</v>
          </cell>
          <cell r="C114" t="str">
            <v>陆兆雨</v>
          </cell>
          <cell r="D114" t="str">
            <v>虚拟自然班</v>
          </cell>
          <cell r="E114" t="str">
            <v>2020级拟转医学影像技术</v>
          </cell>
          <cell r="F114" t="str">
            <v>2020级转专业考试</v>
          </cell>
          <cell r="G114" t="str">
            <v>65.5</v>
          </cell>
        </row>
        <row r="115">
          <cell r="B115">
            <v>20840406</v>
          </cell>
          <cell r="C115" t="str">
            <v>梁鹏</v>
          </cell>
          <cell r="D115" t="str">
            <v>虚拟自然班</v>
          </cell>
          <cell r="E115" t="str">
            <v>2020级拟转预防医学</v>
          </cell>
          <cell r="F115" t="str">
            <v>2020级转专业考试</v>
          </cell>
          <cell r="G115" t="str">
            <v>56.5</v>
          </cell>
        </row>
        <row r="116">
          <cell r="B116">
            <v>20840407</v>
          </cell>
          <cell r="C116" t="str">
            <v>徐雷</v>
          </cell>
          <cell r="D116" t="str">
            <v>虚拟自然班</v>
          </cell>
          <cell r="E116" t="str">
            <v>2020级拟转预防医学</v>
          </cell>
          <cell r="F116" t="str">
            <v>2020级转专业考试</v>
          </cell>
          <cell r="G116" t="str">
            <v>32.0</v>
          </cell>
        </row>
        <row r="117">
          <cell r="B117">
            <v>20840412</v>
          </cell>
          <cell r="C117" t="str">
            <v>朱烜乐</v>
          </cell>
          <cell r="D117" t="str">
            <v>虚拟自然班</v>
          </cell>
          <cell r="E117" t="str">
            <v>2020级拟转医学影像技术</v>
          </cell>
          <cell r="F117" t="str">
            <v>2020级转专业考试</v>
          </cell>
          <cell r="G117" t="str">
            <v>35.5</v>
          </cell>
        </row>
        <row r="118">
          <cell r="B118">
            <v>20840417</v>
          </cell>
          <cell r="C118" t="str">
            <v>张潇</v>
          </cell>
          <cell r="D118" t="str">
            <v>虚拟自然班</v>
          </cell>
          <cell r="E118" t="str">
            <v>2020级拟转临床医学（全科医学方向）</v>
          </cell>
          <cell r="F118" t="str">
            <v>2020级转专业考试</v>
          </cell>
          <cell r="G118" t="str">
            <v>50.5</v>
          </cell>
        </row>
        <row r="119">
          <cell r="B119">
            <v>20840421</v>
          </cell>
          <cell r="C119" t="str">
            <v>黄彩华</v>
          </cell>
          <cell r="D119" t="str">
            <v>虚拟自然班</v>
          </cell>
          <cell r="E119" t="str">
            <v>2020级拟转医学影像技术</v>
          </cell>
          <cell r="F119" t="str">
            <v>2020级转专业考试</v>
          </cell>
          <cell r="G119" t="str">
            <v>70.0</v>
          </cell>
        </row>
        <row r="120">
          <cell r="B120">
            <v>20840426</v>
          </cell>
          <cell r="C120" t="str">
            <v>吴嘉慧</v>
          </cell>
          <cell r="D120" t="str">
            <v>虚拟自然班</v>
          </cell>
          <cell r="E120" t="str">
            <v>2020级拟转预防医学</v>
          </cell>
          <cell r="F120" t="str">
            <v>2020级转专业考试</v>
          </cell>
          <cell r="G120" t="str">
            <v>56.0</v>
          </cell>
        </row>
        <row r="121">
          <cell r="B121">
            <v>20840429</v>
          </cell>
          <cell r="C121" t="str">
            <v>杨力函</v>
          </cell>
          <cell r="D121" t="str">
            <v>虚拟自然班</v>
          </cell>
          <cell r="E121" t="str">
            <v>2020级拟转预防医学</v>
          </cell>
          <cell r="F121" t="str">
            <v>2020级转专业考试</v>
          </cell>
          <cell r="G121" t="str">
            <v>43.0</v>
          </cell>
        </row>
        <row r="122">
          <cell r="B122">
            <v>20840430</v>
          </cell>
          <cell r="C122" t="str">
            <v>赵丹</v>
          </cell>
          <cell r="D122" t="str">
            <v>虚拟自然班</v>
          </cell>
          <cell r="E122" t="str">
            <v>2020级拟转医学影像技术</v>
          </cell>
          <cell r="F122" t="str">
            <v>2020级转专业考试</v>
          </cell>
          <cell r="G122" t="str">
            <v>48.5</v>
          </cell>
        </row>
        <row r="123">
          <cell r="B123">
            <v>20840512</v>
          </cell>
          <cell r="C123" t="str">
            <v>王梦瑜</v>
          </cell>
          <cell r="D123" t="str">
            <v>虚拟自然班</v>
          </cell>
          <cell r="E123" t="str">
            <v>2020级拟转临床医学（全科医学方向）</v>
          </cell>
          <cell r="F123" t="str">
            <v>2020级转专业考试</v>
          </cell>
          <cell r="G123" t="str">
            <v>33.5</v>
          </cell>
        </row>
        <row r="124">
          <cell r="B124">
            <v>20840518</v>
          </cell>
          <cell r="C124" t="str">
            <v>马玉蛟</v>
          </cell>
          <cell r="D124" t="str">
            <v>虚拟自然班</v>
          </cell>
          <cell r="E124" t="str">
            <v>2020级拟转预防医学</v>
          </cell>
          <cell r="F124" t="str">
            <v>2020级转专业考试</v>
          </cell>
          <cell r="G124" t="str">
            <v>61.5</v>
          </cell>
        </row>
        <row r="125">
          <cell r="B125">
            <v>20840524</v>
          </cell>
          <cell r="C125" t="str">
            <v>罗顶盈安</v>
          </cell>
          <cell r="D125" t="str">
            <v>虚拟自然班</v>
          </cell>
          <cell r="E125" t="str">
            <v>2020级拟转临床医学（全科医学方向）</v>
          </cell>
          <cell r="F125" t="str">
            <v>2020级转专业考试</v>
          </cell>
          <cell r="G125" t="str">
            <v>39.5</v>
          </cell>
        </row>
        <row r="126">
          <cell r="B126">
            <v>20860101</v>
          </cell>
          <cell r="C126" t="str">
            <v>郑超泽</v>
          </cell>
          <cell r="D126" t="str">
            <v>虚拟自然班</v>
          </cell>
          <cell r="E126" t="str">
            <v>2020级拟转临床医学（全科医学方向）</v>
          </cell>
          <cell r="F126" t="str">
            <v>2020级转专业考试</v>
          </cell>
          <cell r="G126" t="str">
            <v>92.5</v>
          </cell>
        </row>
        <row r="127">
          <cell r="B127">
            <v>20860102</v>
          </cell>
          <cell r="C127" t="str">
            <v>燕建行</v>
          </cell>
          <cell r="D127" t="str">
            <v>虚拟自然班</v>
          </cell>
          <cell r="E127" t="str">
            <v>2020级拟转临床医学（全科医学方向）</v>
          </cell>
          <cell r="F127" t="str">
            <v>2020级转专业考试</v>
          </cell>
          <cell r="G127" t="str">
            <v>30.0</v>
          </cell>
        </row>
        <row r="128">
          <cell r="B128">
            <v>20860106</v>
          </cell>
          <cell r="C128" t="str">
            <v>杨瑾乐</v>
          </cell>
          <cell r="D128" t="str">
            <v>虚拟自然班</v>
          </cell>
          <cell r="E128" t="str">
            <v>2020级拟转医学影像技术</v>
          </cell>
          <cell r="F128" t="str">
            <v>2020级转专业考试</v>
          </cell>
          <cell r="G128" t="str">
            <v>51.0</v>
          </cell>
        </row>
        <row r="129">
          <cell r="B129">
            <v>20860115</v>
          </cell>
          <cell r="C129" t="str">
            <v>邹文浩</v>
          </cell>
          <cell r="D129" t="str">
            <v>虚拟自然班</v>
          </cell>
          <cell r="E129" t="str">
            <v>2020级拟转临床医学（全科医学方向）</v>
          </cell>
          <cell r="F129" t="str">
            <v>2020级转专业考试</v>
          </cell>
          <cell r="G129" t="str">
            <v>35.0</v>
          </cell>
        </row>
        <row r="130">
          <cell r="B130">
            <v>20860116</v>
          </cell>
          <cell r="C130" t="str">
            <v>李远航</v>
          </cell>
          <cell r="D130" t="str">
            <v>虚拟自然班</v>
          </cell>
          <cell r="E130" t="str">
            <v>2020级拟转临床医学（全科医学方向）</v>
          </cell>
          <cell r="F130" t="str">
            <v>2020级转专业考试</v>
          </cell>
          <cell r="G130" t="str">
            <v>79.0</v>
          </cell>
        </row>
        <row r="131">
          <cell r="B131">
            <v>20860120</v>
          </cell>
          <cell r="C131" t="str">
            <v>顾奕祺</v>
          </cell>
          <cell r="D131" t="str">
            <v>虚拟自然班</v>
          </cell>
          <cell r="E131" t="str">
            <v>2020级拟转2021级临床医学(全科医学方向)</v>
          </cell>
          <cell r="F131" t="str">
            <v>2020级转专业考试</v>
          </cell>
          <cell r="G131" t="str">
            <v>72.0</v>
          </cell>
        </row>
        <row r="132">
          <cell r="B132">
            <v>20860122</v>
          </cell>
          <cell r="C132" t="str">
            <v>邱一帆</v>
          </cell>
          <cell r="D132" t="str">
            <v>虚拟自然班</v>
          </cell>
          <cell r="E132" t="str">
            <v>2020级拟转临床医学（全科医学方向）</v>
          </cell>
          <cell r="F132" t="str">
            <v>2020级转专业考试</v>
          </cell>
          <cell r="G132" t="str">
            <v>-</v>
          </cell>
        </row>
        <row r="133">
          <cell r="B133">
            <v>20860128</v>
          </cell>
          <cell r="C133" t="str">
            <v>崔英楠</v>
          </cell>
          <cell r="D133" t="str">
            <v>虚拟自然班</v>
          </cell>
          <cell r="E133" t="str">
            <v>2020级拟转临床医学（全科医学方向）</v>
          </cell>
          <cell r="F133" t="str">
            <v>2020级转专业考试</v>
          </cell>
          <cell r="G133" t="str">
            <v>53.5</v>
          </cell>
        </row>
        <row r="134">
          <cell r="B134">
            <v>20860130</v>
          </cell>
          <cell r="C134" t="str">
            <v>马玉莹</v>
          </cell>
          <cell r="D134" t="str">
            <v>虚拟自然班</v>
          </cell>
          <cell r="E134" t="str">
            <v>2020级拟转临床医学（全科医学方向）</v>
          </cell>
          <cell r="F134" t="str">
            <v>2020级转专业考试</v>
          </cell>
          <cell r="G134" t="str">
            <v>58.0</v>
          </cell>
        </row>
        <row r="135">
          <cell r="B135">
            <v>20860135</v>
          </cell>
          <cell r="C135" t="str">
            <v>谢文婕</v>
          </cell>
          <cell r="D135" t="str">
            <v>虚拟自然班</v>
          </cell>
          <cell r="E135" t="str">
            <v>2020级拟转临床医学（全科医学方向）</v>
          </cell>
          <cell r="F135" t="str">
            <v>2020级转专业考试</v>
          </cell>
          <cell r="G135" t="str">
            <v>38.0</v>
          </cell>
        </row>
        <row r="136">
          <cell r="B136">
            <v>20860137</v>
          </cell>
          <cell r="C136" t="str">
            <v>陶怡婷</v>
          </cell>
          <cell r="D136" t="str">
            <v>虚拟自然班</v>
          </cell>
          <cell r="E136" t="str">
            <v>2020级拟转临床医学（全科医学方向）</v>
          </cell>
          <cell r="F136" t="str">
            <v>2020级转专业考试</v>
          </cell>
          <cell r="G136" t="str">
            <v>38.5</v>
          </cell>
        </row>
        <row r="137">
          <cell r="B137">
            <v>20860202</v>
          </cell>
          <cell r="C137" t="str">
            <v>吴双玲</v>
          </cell>
          <cell r="D137" t="str">
            <v>虚拟自然班</v>
          </cell>
          <cell r="E137" t="str">
            <v>2020级拟转2021级临床医学(全科医学方向)</v>
          </cell>
          <cell r="F137" t="str">
            <v>2020级转专业考试</v>
          </cell>
          <cell r="G137" t="str">
            <v>43.0</v>
          </cell>
        </row>
        <row r="138">
          <cell r="B138">
            <v>20860207</v>
          </cell>
          <cell r="C138" t="str">
            <v>罗振维</v>
          </cell>
          <cell r="D138" t="str">
            <v>虚拟自然班</v>
          </cell>
          <cell r="E138" t="str">
            <v>2020级拟转临床医学（全科医学方向）</v>
          </cell>
          <cell r="F138" t="str">
            <v>2020级转专业考试</v>
          </cell>
          <cell r="G138" t="str">
            <v>59.0</v>
          </cell>
        </row>
        <row r="139">
          <cell r="B139">
            <v>20860216</v>
          </cell>
          <cell r="C139" t="str">
            <v>周锐</v>
          </cell>
          <cell r="D139" t="str">
            <v>虚拟自然班</v>
          </cell>
          <cell r="E139" t="str">
            <v>2020级拟转临床医学（全科医学方向）</v>
          </cell>
          <cell r="F139" t="str">
            <v>2020级转专业考试</v>
          </cell>
          <cell r="G139" t="str">
            <v>33.0</v>
          </cell>
        </row>
        <row r="140">
          <cell r="B140">
            <v>20860219</v>
          </cell>
          <cell r="C140" t="str">
            <v>游华东</v>
          </cell>
          <cell r="D140" t="str">
            <v>虚拟自然班</v>
          </cell>
          <cell r="E140" t="str">
            <v>2020级拟转临床医学（全科医学方向）</v>
          </cell>
          <cell r="F140" t="str">
            <v>2020级转专业考试</v>
          </cell>
          <cell r="G140" t="str">
            <v>54.0</v>
          </cell>
        </row>
        <row r="141">
          <cell r="B141">
            <v>20860223</v>
          </cell>
          <cell r="C141" t="str">
            <v>王雨诗</v>
          </cell>
          <cell r="D141" t="str">
            <v>虚拟自然班</v>
          </cell>
          <cell r="E141" t="str">
            <v>2020级拟转临床医学（全科医学方向）</v>
          </cell>
          <cell r="F141" t="str">
            <v>2020级转专业考试</v>
          </cell>
          <cell r="G141" t="str">
            <v>-</v>
          </cell>
        </row>
        <row r="142">
          <cell r="B142">
            <v>20860227</v>
          </cell>
          <cell r="C142" t="str">
            <v>梁美心</v>
          </cell>
          <cell r="D142" t="str">
            <v>虚拟自然班</v>
          </cell>
          <cell r="E142" t="str">
            <v>2020级拟转2021级临床医学(全科医学方向)</v>
          </cell>
          <cell r="F142" t="str">
            <v>2020级转专业考试</v>
          </cell>
          <cell r="G142" t="str">
            <v>23.0</v>
          </cell>
        </row>
        <row r="143">
          <cell r="B143">
            <v>20860228</v>
          </cell>
          <cell r="C143" t="str">
            <v>寇嘉欣</v>
          </cell>
          <cell r="D143" t="str">
            <v>虚拟自然班</v>
          </cell>
          <cell r="E143" t="str">
            <v>2020级拟转临床医学（全科医学方向）</v>
          </cell>
          <cell r="F143" t="str">
            <v>2020级转专业考试</v>
          </cell>
          <cell r="G143" t="str">
            <v>19.5</v>
          </cell>
        </row>
        <row r="144">
          <cell r="B144">
            <v>20860234</v>
          </cell>
          <cell r="C144" t="str">
            <v>周芯茹</v>
          </cell>
          <cell r="D144" t="str">
            <v>虚拟自然班</v>
          </cell>
          <cell r="E144" t="str">
            <v>2020级拟转临床医学（全科医学方向）</v>
          </cell>
          <cell r="F144" t="str">
            <v>2020级转专业考试</v>
          </cell>
          <cell r="G144" t="str">
            <v>48.5</v>
          </cell>
        </row>
        <row r="145">
          <cell r="B145">
            <v>20860237</v>
          </cell>
          <cell r="C145" t="str">
            <v>汤阳阳</v>
          </cell>
          <cell r="D145" t="str">
            <v>虚拟自然班</v>
          </cell>
          <cell r="E145" t="str">
            <v>2020级拟转临床医学（全科医学方向）</v>
          </cell>
          <cell r="F145" t="str">
            <v>2020级转专业考试</v>
          </cell>
          <cell r="G145" t="str">
            <v>40.0</v>
          </cell>
        </row>
        <row r="146">
          <cell r="B146">
            <v>20860301</v>
          </cell>
          <cell r="C146" t="str">
            <v>郑棋蔚</v>
          </cell>
          <cell r="D146" t="str">
            <v>虚拟自然班</v>
          </cell>
          <cell r="E146" t="str">
            <v>2020级拟转医学影像技术</v>
          </cell>
          <cell r="F146" t="str">
            <v>2020级转专业考试</v>
          </cell>
          <cell r="G146" t="str">
            <v>32.0</v>
          </cell>
        </row>
        <row r="147">
          <cell r="B147">
            <v>20860305</v>
          </cell>
          <cell r="C147" t="str">
            <v>陈浩然</v>
          </cell>
          <cell r="D147" t="str">
            <v>虚拟自然班</v>
          </cell>
          <cell r="E147" t="str">
            <v>2020级拟转临床医学（全科医学方向）</v>
          </cell>
          <cell r="F147" t="str">
            <v>2020级转专业考试</v>
          </cell>
          <cell r="G147" t="str">
            <v>69.5</v>
          </cell>
        </row>
        <row r="148">
          <cell r="B148">
            <v>20860306</v>
          </cell>
          <cell r="C148" t="str">
            <v>刘赛国</v>
          </cell>
          <cell r="D148" t="str">
            <v>虚拟自然班</v>
          </cell>
          <cell r="E148" t="str">
            <v>2020级拟转临床医学（全科医学方向）</v>
          </cell>
          <cell r="F148" t="str">
            <v>2020级转专业考试</v>
          </cell>
          <cell r="G148" t="str">
            <v>-</v>
          </cell>
        </row>
        <row r="149">
          <cell r="B149">
            <v>20860309</v>
          </cell>
          <cell r="C149" t="str">
            <v>严梓阳</v>
          </cell>
          <cell r="D149" t="str">
            <v>虚拟自然班</v>
          </cell>
          <cell r="E149" t="str">
            <v>2020级拟转预防医学</v>
          </cell>
          <cell r="F149" t="str">
            <v>2020级转专业考试</v>
          </cell>
          <cell r="G149" t="str">
            <v>33.5</v>
          </cell>
        </row>
        <row r="150">
          <cell r="B150">
            <v>20860311</v>
          </cell>
          <cell r="C150" t="str">
            <v>袁国濠</v>
          </cell>
          <cell r="D150" t="str">
            <v>虚拟自然班</v>
          </cell>
          <cell r="E150" t="str">
            <v>2020级拟转2021级临床医学(全科医学方向)</v>
          </cell>
          <cell r="F150" t="str">
            <v>2020级转专业考试</v>
          </cell>
          <cell r="G150" t="str">
            <v>46.5</v>
          </cell>
        </row>
        <row r="151">
          <cell r="B151">
            <v>20860313</v>
          </cell>
          <cell r="C151" t="str">
            <v>潘思锦</v>
          </cell>
          <cell r="D151" t="str">
            <v>虚拟自然班</v>
          </cell>
          <cell r="E151" t="str">
            <v>2020级拟转临床医学（全科医学方向）</v>
          </cell>
          <cell r="F151" t="str">
            <v>2020级转专业考试</v>
          </cell>
          <cell r="G151" t="str">
            <v>53.5</v>
          </cell>
        </row>
        <row r="152">
          <cell r="B152">
            <v>20860315</v>
          </cell>
          <cell r="C152" t="str">
            <v>韩兆坤</v>
          </cell>
          <cell r="D152" t="str">
            <v>虚拟自然班</v>
          </cell>
          <cell r="E152" t="str">
            <v>2020级拟转2021级临床医学(全科医学方向)</v>
          </cell>
          <cell r="F152" t="str">
            <v>2020级转专业考试</v>
          </cell>
          <cell r="G152" t="str">
            <v>56.0</v>
          </cell>
        </row>
        <row r="153">
          <cell r="B153">
            <v>20860316</v>
          </cell>
          <cell r="C153" t="str">
            <v>刘芳林</v>
          </cell>
          <cell r="D153" t="str">
            <v>虚拟自然班</v>
          </cell>
          <cell r="E153" t="str">
            <v>2020级拟转临床医学（全科医学方向）</v>
          </cell>
          <cell r="F153" t="str">
            <v>2020级转专业考试</v>
          </cell>
          <cell r="G153" t="str">
            <v>35.5</v>
          </cell>
        </row>
        <row r="154">
          <cell r="B154">
            <v>20860326</v>
          </cell>
          <cell r="C154" t="str">
            <v>刘涵</v>
          </cell>
          <cell r="D154" t="str">
            <v>虚拟自然班</v>
          </cell>
          <cell r="E154" t="str">
            <v>2020级拟转临床医学（全科医学方向）</v>
          </cell>
          <cell r="F154" t="str">
            <v>2020级转专业考试</v>
          </cell>
          <cell r="G154" t="str">
            <v>38.5</v>
          </cell>
        </row>
        <row r="155">
          <cell r="B155">
            <v>20860333</v>
          </cell>
          <cell r="C155" t="str">
            <v>周星月</v>
          </cell>
          <cell r="D155" t="str">
            <v>虚拟自然班</v>
          </cell>
          <cell r="E155" t="str">
            <v>2020级拟转预防医学</v>
          </cell>
          <cell r="F155" t="str">
            <v>2020级转专业考试</v>
          </cell>
          <cell r="G155" t="str">
            <v>39.0</v>
          </cell>
        </row>
        <row r="156">
          <cell r="B156">
            <v>20860334</v>
          </cell>
          <cell r="C156" t="str">
            <v>孟旭</v>
          </cell>
          <cell r="D156" t="str">
            <v>虚拟自然班</v>
          </cell>
          <cell r="E156" t="str">
            <v>2020级拟转医学影像技术</v>
          </cell>
          <cell r="F156" t="str">
            <v>2020级转专业考试</v>
          </cell>
          <cell r="G156" t="str">
            <v>35.5</v>
          </cell>
        </row>
        <row r="157">
          <cell r="B157">
            <v>20890101</v>
          </cell>
          <cell r="C157" t="str">
            <v>李乐涵</v>
          </cell>
          <cell r="D157" t="str">
            <v>虚拟自然班</v>
          </cell>
          <cell r="E157" t="str">
            <v>2020级拟转2021级临床医学(全科医学方向)</v>
          </cell>
          <cell r="F157" t="str">
            <v>2020级转专业考试</v>
          </cell>
          <cell r="G157" t="str">
            <v>64.5</v>
          </cell>
        </row>
        <row r="158">
          <cell r="B158">
            <v>20890104</v>
          </cell>
          <cell r="C158" t="str">
            <v>田卓伦</v>
          </cell>
          <cell r="D158" t="str">
            <v>虚拟自然班</v>
          </cell>
          <cell r="E158" t="str">
            <v>2020级拟转2021级临床医学(全科医学方向)</v>
          </cell>
          <cell r="F158" t="str">
            <v>2020级转专业考试</v>
          </cell>
          <cell r="G158" t="str">
            <v>35.5</v>
          </cell>
        </row>
        <row r="159">
          <cell r="B159">
            <v>20890108</v>
          </cell>
          <cell r="C159" t="str">
            <v>李昕尧</v>
          </cell>
          <cell r="D159" t="str">
            <v>虚拟自然班</v>
          </cell>
          <cell r="E159" t="str">
            <v>2020级拟转2021级临床医学(全科医学方向)</v>
          </cell>
          <cell r="F159" t="str">
            <v>2020级转专业考试</v>
          </cell>
          <cell r="G159" t="str">
            <v>6.0</v>
          </cell>
        </row>
        <row r="160">
          <cell r="B160">
            <v>20890109</v>
          </cell>
          <cell r="C160" t="str">
            <v>汤凤坡</v>
          </cell>
          <cell r="D160" t="str">
            <v>虚拟自然班</v>
          </cell>
          <cell r="E160" t="str">
            <v>2020级拟转2021级临床医学(全科医学方向)</v>
          </cell>
          <cell r="F160" t="str">
            <v>2020级转专业考试</v>
          </cell>
          <cell r="G160" t="str">
            <v>36.5</v>
          </cell>
        </row>
        <row r="161">
          <cell r="B161">
            <v>20890110</v>
          </cell>
          <cell r="C161" t="str">
            <v>谢文杰</v>
          </cell>
          <cell r="D161" t="str">
            <v>虚拟自然班</v>
          </cell>
          <cell r="E161" t="str">
            <v>2020级拟转2021级临床医学(全科医学方向)</v>
          </cell>
          <cell r="F161" t="str">
            <v>2020级转专业考试</v>
          </cell>
          <cell r="G161" t="str">
            <v>45.0</v>
          </cell>
        </row>
        <row r="162">
          <cell r="B162">
            <v>20890111</v>
          </cell>
          <cell r="C162" t="str">
            <v>赵心成</v>
          </cell>
          <cell r="D162" t="str">
            <v>虚拟自然班</v>
          </cell>
          <cell r="E162" t="str">
            <v>2020级拟转2021级临床医学(全科医学方向)</v>
          </cell>
          <cell r="F162" t="str">
            <v>2020级转专业考试</v>
          </cell>
          <cell r="G162" t="str">
            <v>48.0</v>
          </cell>
        </row>
        <row r="163">
          <cell r="B163">
            <v>20890113</v>
          </cell>
          <cell r="C163" t="str">
            <v>胡煜康</v>
          </cell>
          <cell r="D163" t="str">
            <v>虚拟自然班</v>
          </cell>
          <cell r="E163" t="str">
            <v>2020级拟转临床医学（全科医学方向）</v>
          </cell>
          <cell r="F163" t="str">
            <v>2020级转专业考试</v>
          </cell>
          <cell r="G163" t="str">
            <v>79.5</v>
          </cell>
        </row>
        <row r="164">
          <cell r="B164">
            <v>20890116</v>
          </cell>
          <cell r="C164" t="str">
            <v>张倬铭</v>
          </cell>
          <cell r="D164" t="str">
            <v>虚拟自然班</v>
          </cell>
          <cell r="E164" t="str">
            <v>2020级拟转临床医学（全科医学方向）</v>
          </cell>
          <cell r="F164" t="str">
            <v>2020级转专业考试</v>
          </cell>
          <cell r="G164" t="str">
            <v>89.5</v>
          </cell>
        </row>
        <row r="165">
          <cell r="B165">
            <v>20890119</v>
          </cell>
          <cell r="C165" t="str">
            <v>曹颖</v>
          </cell>
          <cell r="D165" t="str">
            <v>虚拟自然班</v>
          </cell>
          <cell r="E165" t="str">
            <v>2020级拟转2021级临床医学(全科医学方向)</v>
          </cell>
          <cell r="F165" t="str">
            <v>2020级转专业考试</v>
          </cell>
          <cell r="G165" t="str">
            <v>40.0</v>
          </cell>
        </row>
        <row r="166">
          <cell r="B166">
            <v>20890125</v>
          </cell>
          <cell r="C166" t="str">
            <v>王佳乐</v>
          </cell>
          <cell r="D166" t="str">
            <v>虚拟自然班</v>
          </cell>
          <cell r="E166" t="str">
            <v>2020级拟转临床医学（全科医学方向）</v>
          </cell>
          <cell r="F166" t="str">
            <v>2020级转专业考试</v>
          </cell>
          <cell r="G166" t="str">
            <v>55.0</v>
          </cell>
        </row>
        <row r="167">
          <cell r="B167">
            <v>20890128</v>
          </cell>
          <cell r="C167" t="str">
            <v>姜易呈</v>
          </cell>
          <cell r="D167" t="str">
            <v>虚拟自然班</v>
          </cell>
          <cell r="E167" t="str">
            <v>2020级拟转临床</v>
          </cell>
          <cell r="F167" t="str">
            <v>2020级转专业考试</v>
          </cell>
          <cell r="G167" t="str">
            <v>50.5</v>
          </cell>
        </row>
        <row r="168">
          <cell r="B168">
            <v>20890133</v>
          </cell>
          <cell r="C168" t="str">
            <v>钱浩钰</v>
          </cell>
          <cell r="D168" t="str">
            <v>虚拟自然班</v>
          </cell>
          <cell r="E168" t="str">
            <v>2020级拟转临床</v>
          </cell>
          <cell r="F168" t="str">
            <v>2020级转专业考试</v>
          </cell>
          <cell r="G168" t="str">
            <v>40.5</v>
          </cell>
        </row>
        <row r="169">
          <cell r="B169">
            <v>20890201</v>
          </cell>
          <cell r="C169" t="str">
            <v>苟浩瀚</v>
          </cell>
          <cell r="D169" t="str">
            <v>虚拟自然班</v>
          </cell>
          <cell r="E169" t="str">
            <v>2020级拟转2021级临床医学(全科医学方向)</v>
          </cell>
          <cell r="F169" t="str">
            <v>2020级转专业考试</v>
          </cell>
          <cell r="G169" t="str">
            <v>-</v>
          </cell>
        </row>
        <row r="170">
          <cell r="B170">
            <v>20890207</v>
          </cell>
          <cell r="C170" t="str">
            <v>李明珈</v>
          </cell>
          <cell r="D170" t="str">
            <v>虚拟自然班</v>
          </cell>
          <cell r="E170" t="str">
            <v>2020级拟转2021级临床医学(全科医学方向)</v>
          </cell>
          <cell r="F170" t="str">
            <v>2020级转专业考试</v>
          </cell>
          <cell r="G170" t="str">
            <v>68.5</v>
          </cell>
        </row>
        <row r="171">
          <cell r="B171">
            <v>20890209</v>
          </cell>
          <cell r="C171" t="str">
            <v>陈佳兴</v>
          </cell>
          <cell r="D171" t="str">
            <v>虚拟自然班</v>
          </cell>
          <cell r="E171" t="str">
            <v>2020级拟转临床</v>
          </cell>
          <cell r="F171" t="str">
            <v>2020级转专业考试</v>
          </cell>
          <cell r="G171" t="str">
            <v>-</v>
          </cell>
        </row>
        <row r="172">
          <cell r="B172">
            <v>20890211</v>
          </cell>
          <cell r="C172" t="str">
            <v>范中原</v>
          </cell>
          <cell r="D172" t="str">
            <v>虚拟自然班</v>
          </cell>
          <cell r="E172" t="str">
            <v>2020级拟转临床</v>
          </cell>
          <cell r="F172" t="str">
            <v>2020级转专业考试</v>
          </cell>
          <cell r="G172" t="str">
            <v>94.5</v>
          </cell>
        </row>
        <row r="173">
          <cell r="B173">
            <v>20890214</v>
          </cell>
          <cell r="C173" t="str">
            <v>朱逸凡</v>
          </cell>
          <cell r="D173" t="str">
            <v>虚拟自然班</v>
          </cell>
          <cell r="E173" t="str">
            <v>2020级拟转临床医学（全科医学方向）</v>
          </cell>
          <cell r="F173" t="str">
            <v>2020级转专业考试</v>
          </cell>
          <cell r="G173" t="str">
            <v>69.0</v>
          </cell>
        </row>
        <row r="174">
          <cell r="B174">
            <v>20890217</v>
          </cell>
          <cell r="C174" t="str">
            <v>党骏</v>
          </cell>
          <cell r="D174" t="str">
            <v>虚拟自然班</v>
          </cell>
          <cell r="E174" t="str">
            <v>2020级拟转临床医学（全科医学方向）</v>
          </cell>
          <cell r="F174" t="str">
            <v>2020级转专业考试</v>
          </cell>
          <cell r="G174" t="str">
            <v>-</v>
          </cell>
        </row>
        <row r="175">
          <cell r="B175">
            <v>20890218</v>
          </cell>
          <cell r="C175" t="str">
            <v>陈倩婉</v>
          </cell>
          <cell r="D175" t="str">
            <v>虚拟自然班</v>
          </cell>
          <cell r="E175" t="str">
            <v>2020级拟转临床医学（全科医学方向）</v>
          </cell>
          <cell r="F175" t="str">
            <v>2020级转专业考试</v>
          </cell>
          <cell r="G175" t="str">
            <v>-</v>
          </cell>
        </row>
        <row r="176">
          <cell r="B176">
            <v>20890219</v>
          </cell>
          <cell r="C176" t="str">
            <v>孔令瑶</v>
          </cell>
          <cell r="D176" t="str">
            <v>虚拟自然班</v>
          </cell>
          <cell r="E176" t="str">
            <v>2020级拟转临床医学（全科医学方向）</v>
          </cell>
          <cell r="F176" t="str">
            <v>2020级转专业考试</v>
          </cell>
          <cell r="G176" t="str">
            <v>-</v>
          </cell>
        </row>
        <row r="177">
          <cell r="B177">
            <v>20890220</v>
          </cell>
          <cell r="C177" t="str">
            <v>林乐儿</v>
          </cell>
          <cell r="D177" t="str">
            <v>虚拟自然班</v>
          </cell>
          <cell r="E177" t="str">
            <v>2020级拟转2021级临床医学(全科医学方向)</v>
          </cell>
          <cell r="F177" t="str">
            <v>2020级转专业考试</v>
          </cell>
          <cell r="G177" t="str">
            <v>46.5</v>
          </cell>
        </row>
        <row r="178">
          <cell r="B178">
            <v>20890229</v>
          </cell>
          <cell r="C178" t="str">
            <v>李慧竹</v>
          </cell>
          <cell r="D178" t="str">
            <v>虚拟自然班</v>
          </cell>
          <cell r="E178" t="str">
            <v>2020级拟转临床</v>
          </cell>
          <cell r="F178" t="str">
            <v>2020级转专业考试</v>
          </cell>
          <cell r="G178" t="str">
            <v>72.5</v>
          </cell>
        </row>
        <row r="179">
          <cell r="B179">
            <v>20890232</v>
          </cell>
          <cell r="C179" t="str">
            <v>李乐佳</v>
          </cell>
          <cell r="D179" t="str">
            <v>虚拟自然班</v>
          </cell>
          <cell r="E179" t="str">
            <v>2020级拟转临床医学（全科医学方向）</v>
          </cell>
          <cell r="F179" t="str">
            <v>2020级转专业考试</v>
          </cell>
          <cell r="G179" t="str">
            <v>79.5</v>
          </cell>
        </row>
        <row r="180">
          <cell r="B180">
            <v>20890233</v>
          </cell>
          <cell r="C180" t="str">
            <v>严子晶</v>
          </cell>
          <cell r="D180" t="str">
            <v>虚拟自然班</v>
          </cell>
          <cell r="E180" t="str">
            <v>2020级拟转临床</v>
          </cell>
          <cell r="F180" t="str">
            <v>2020级转专业考试</v>
          </cell>
          <cell r="G180" t="str">
            <v>66.0</v>
          </cell>
        </row>
        <row r="181">
          <cell r="B181">
            <v>20890409</v>
          </cell>
          <cell r="C181" t="str">
            <v>罗予翀</v>
          </cell>
          <cell r="D181" t="str">
            <v>虚拟自然班</v>
          </cell>
          <cell r="E181" t="str">
            <v>2020级拟转临床医学（全科医学方向）</v>
          </cell>
          <cell r="F181" t="str">
            <v>2020级转专业考试</v>
          </cell>
          <cell r="G181" t="str">
            <v>62.0</v>
          </cell>
        </row>
        <row r="182">
          <cell r="B182">
            <v>20890410</v>
          </cell>
          <cell r="C182" t="str">
            <v>张跃</v>
          </cell>
          <cell r="D182" t="str">
            <v>虚拟自然班</v>
          </cell>
          <cell r="E182" t="str">
            <v>2020级拟转临床医学（全科医学方向）</v>
          </cell>
          <cell r="F182" t="str">
            <v>2020级转专业考试</v>
          </cell>
          <cell r="G182" t="str">
            <v>50.0</v>
          </cell>
        </row>
        <row r="183">
          <cell r="B183">
            <v>20890420</v>
          </cell>
          <cell r="C183" t="str">
            <v>陈欣雨</v>
          </cell>
          <cell r="D183" t="str">
            <v>虚拟自然班</v>
          </cell>
          <cell r="E183" t="str">
            <v>2020级拟转2021级临床医学(全科医学方向)</v>
          </cell>
          <cell r="F183" t="str">
            <v>2020级转专业考试</v>
          </cell>
          <cell r="G183" t="str">
            <v>46.0</v>
          </cell>
        </row>
        <row r="184">
          <cell r="B184">
            <v>20890421</v>
          </cell>
          <cell r="C184" t="str">
            <v>司佳静</v>
          </cell>
          <cell r="D184" t="str">
            <v>虚拟自然班</v>
          </cell>
          <cell r="E184" t="str">
            <v>2020级拟转2021级临床医学(全科医学方向)</v>
          </cell>
          <cell r="F184" t="str">
            <v>2020级转专业考试</v>
          </cell>
          <cell r="G184" t="str">
            <v>55.0</v>
          </cell>
        </row>
        <row r="185">
          <cell r="B185">
            <v>20890425</v>
          </cell>
          <cell r="C185" t="str">
            <v>周奕霏</v>
          </cell>
          <cell r="D185" t="str">
            <v>虚拟自然班</v>
          </cell>
          <cell r="E185" t="str">
            <v>2020级拟转临床</v>
          </cell>
          <cell r="F185" t="str">
            <v>2020级转专业考试</v>
          </cell>
          <cell r="G185" t="str">
            <v>70.5</v>
          </cell>
        </row>
        <row r="186">
          <cell r="B186">
            <v>20890426</v>
          </cell>
          <cell r="C186" t="str">
            <v>崔可</v>
          </cell>
          <cell r="D186" t="str">
            <v>虚拟自然班</v>
          </cell>
          <cell r="E186" t="str">
            <v>2020级拟转临床</v>
          </cell>
          <cell r="F186" t="str">
            <v>2020级转专业考试</v>
          </cell>
          <cell r="G186" t="str">
            <v>65.5</v>
          </cell>
        </row>
        <row r="187">
          <cell r="B187">
            <v>20890432</v>
          </cell>
          <cell r="C187" t="str">
            <v>张静驰</v>
          </cell>
          <cell r="D187" t="str">
            <v>虚拟自然班</v>
          </cell>
          <cell r="E187" t="str">
            <v>2020级拟转临床</v>
          </cell>
          <cell r="F187" t="str">
            <v>2020级转专业考试</v>
          </cell>
          <cell r="G187" t="str">
            <v>-</v>
          </cell>
        </row>
        <row r="188">
          <cell r="B188">
            <v>20890433</v>
          </cell>
          <cell r="C188" t="str">
            <v>夏鑫语</v>
          </cell>
          <cell r="D188" t="str">
            <v>虚拟自然班</v>
          </cell>
          <cell r="E188" t="str">
            <v>2020级拟转临床</v>
          </cell>
          <cell r="F188" t="str">
            <v>2020级转专业考试</v>
          </cell>
          <cell r="G188" t="str">
            <v>84.5</v>
          </cell>
        </row>
        <row r="189">
          <cell r="B189">
            <v>20920105</v>
          </cell>
          <cell r="C189" t="str">
            <v>邵润凯</v>
          </cell>
          <cell r="D189" t="str">
            <v>2020级康复1班</v>
          </cell>
          <cell r="E189" t="str">
            <v>2020级拟转2021级临床医学(全科医学方向)</v>
          </cell>
          <cell r="F189" t="str">
            <v>2020级转专业考试</v>
          </cell>
          <cell r="G189" t="str">
            <v>48.5</v>
          </cell>
        </row>
        <row r="190">
          <cell r="B190">
            <v>20920110</v>
          </cell>
          <cell r="C190" t="str">
            <v>刘元鑫</v>
          </cell>
          <cell r="D190" t="str">
            <v>2020级康复1班</v>
          </cell>
          <cell r="E190" t="str">
            <v>2020级拟转临床医学（全科医学方向）</v>
          </cell>
          <cell r="F190" t="str">
            <v>2020级转专业考试</v>
          </cell>
          <cell r="G190" t="str">
            <v>45.5</v>
          </cell>
        </row>
        <row r="191">
          <cell r="B191">
            <v>20920115</v>
          </cell>
          <cell r="C191" t="str">
            <v>王凯宁</v>
          </cell>
          <cell r="D191" t="str">
            <v>2020级康复1班</v>
          </cell>
          <cell r="E191" t="str">
            <v>2020级拟转临床医学（全科医学方向）</v>
          </cell>
          <cell r="F191" t="str">
            <v>2020级转专业考试</v>
          </cell>
          <cell r="G191" t="str">
            <v>74.0</v>
          </cell>
        </row>
        <row r="192">
          <cell r="B192">
            <v>20920121</v>
          </cell>
          <cell r="C192" t="str">
            <v>李卓莲</v>
          </cell>
          <cell r="D192" t="str">
            <v>2020级康复1班</v>
          </cell>
          <cell r="E192" t="str">
            <v>2020级拟转临床</v>
          </cell>
          <cell r="F192" t="str">
            <v>2020级转专业考试</v>
          </cell>
          <cell r="G192" t="str">
            <v>62.5</v>
          </cell>
        </row>
        <row r="193">
          <cell r="B193">
            <v>20920132</v>
          </cell>
          <cell r="C193" t="str">
            <v>邵静蕾</v>
          </cell>
          <cell r="D193" t="str">
            <v>2020级康复1班</v>
          </cell>
          <cell r="E193" t="str">
            <v>2020级拟转2021级临床医学(全科医学方向)</v>
          </cell>
          <cell r="F193" t="str">
            <v>2020级转专业考试</v>
          </cell>
          <cell r="G193" t="str">
            <v>52.5</v>
          </cell>
        </row>
        <row r="194">
          <cell r="B194">
            <v>20920136</v>
          </cell>
          <cell r="C194" t="str">
            <v>唐颖</v>
          </cell>
          <cell r="D194" t="str">
            <v>2020级康复1班</v>
          </cell>
          <cell r="E194" t="str">
            <v>2020级拟转2021级临床医学(全科医学方向)</v>
          </cell>
          <cell r="F194" t="str">
            <v>2020级转专业考试</v>
          </cell>
          <cell r="G194" t="str">
            <v>-</v>
          </cell>
        </row>
        <row r="195">
          <cell r="B195">
            <v>20920138</v>
          </cell>
          <cell r="C195" t="str">
            <v>唐可</v>
          </cell>
          <cell r="D195" t="str">
            <v>2020级康复1班</v>
          </cell>
          <cell r="E195" t="str">
            <v>2020级拟转2021级临床医学(全科医学方向)</v>
          </cell>
          <cell r="F195" t="str">
            <v>2020级转专业考试</v>
          </cell>
          <cell r="G195" t="str">
            <v>-</v>
          </cell>
        </row>
        <row r="196">
          <cell r="B196">
            <v>20920202</v>
          </cell>
          <cell r="C196" t="str">
            <v>张俊</v>
          </cell>
          <cell r="D196" t="str">
            <v>2020级康复2班</v>
          </cell>
          <cell r="E196" t="str">
            <v>2020级拟转临床</v>
          </cell>
          <cell r="F196" t="str">
            <v>2020级转专业考试</v>
          </cell>
          <cell r="G196" t="str">
            <v>85.5</v>
          </cell>
        </row>
        <row r="197">
          <cell r="B197">
            <v>20920203</v>
          </cell>
          <cell r="C197" t="str">
            <v>董扬</v>
          </cell>
          <cell r="D197" t="str">
            <v>2020级康复2班</v>
          </cell>
          <cell r="E197" t="str">
            <v>2020级拟转2021级临床医学(全科医学方向)</v>
          </cell>
          <cell r="F197" t="str">
            <v>2020级转专业考试</v>
          </cell>
          <cell r="G197" t="str">
            <v>57.5</v>
          </cell>
        </row>
        <row r="198">
          <cell r="B198">
            <v>20920204</v>
          </cell>
          <cell r="C198" t="str">
            <v>罗岭沅</v>
          </cell>
          <cell r="D198" t="str">
            <v>2020级康复2班</v>
          </cell>
          <cell r="E198" t="str">
            <v>2020级拟转2021级临床医学(全科医学方向)</v>
          </cell>
          <cell r="F198" t="str">
            <v>2020级转专业考试</v>
          </cell>
          <cell r="G198" t="str">
            <v>51.5</v>
          </cell>
        </row>
        <row r="199">
          <cell r="B199">
            <v>20920211</v>
          </cell>
          <cell r="C199" t="str">
            <v>赵驰</v>
          </cell>
          <cell r="D199" t="str">
            <v>2020级康复2班</v>
          </cell>
          <cell r="E199" t="str">
            <v>2020级拟转2021级临床医学(全科医学方向)</v>
          </cell>
          <cell r="F199" t="str">
            <v>2020级转专业考试</v>
          </cell>
          <cell r="G199" t="str">
            <v>82.5</v>
          </cell>
        </row>
        <row r="200">
          <cell r="B200">
            <v>20920212</v>
          </cell>
          <cell r="C200" t="str">
            <v>王梓竣</v>
          </cell>
          <cell r="D200" t="str">
            <v>2020级康复2班</v>
          </cell>
          <cell r="E200" t="str">
            <v>2020级拟转2021级临床医学(全科医学方向)</v>
          </cell>
          <cell r="F200" t="str">
            <v>2020级转专业考试</v>
          </cell>
          <cell r="G200" t="str">
            <v>64.5</v>
          </cell>
        </row>
        <row r="201">
          <cell r="B201">
            <v>20920213</v>
          </cell>
          <cell r="C201" t="str">
            <v>殷家崴</v>
          </cell>
          <cell r="D201" t="str">
            <v>2020级康复2班</v>
          </cell>
          <cell r="E201" t="str">
            <v>2020级拟转临床医学（全科医学方向）</v>
          </cell>
          <cell r="F201" t="str">
            <v>2020级转专业考试</v>
          </cell>
          <cell r="G201" t="str">
            <v>82.0</v>
          </cell>
        </row>
        <row r="202">
          <cell r="B202">
            <v>20920214</v>
          </cell>
          <cell r="C202" t="str">
            <v>郭继智</v>
          </cell>
          <cell r="D202" t="str">
            <v>2020级康复2班</v>
          </cell>
          <cell r="E202" t="str">
            <v>2020级拟转2021级临床医学(全科医学方向)</v>
          </cell>
          <cell r="F202" t="str">
            <v>2020级转专业考试</v>
          </cell>
          <cell r="G202" t="str">
            <v>83.0</v>
          </cell>
        </row>
        <row r="203">
          <cell r="B203">
            <v>20920217</v>
          </cell>
          <cell r="C203" t="str">
            <v>周柯伊</v>
          </cell>
          <cell r="D203" t="str">
            <v>2020级康复2班</v>
          </cell>
          <cell r="E203" t="str">
            <v>2020级拟转临床</v>
          </cell>
          <cell r="F203" t="str">
            <v>2020级转专业考试</v>
          </cell>
          <cell r="G203" t="str">
            <v>85.0</v>
          </cell>
        </row>
        <row r="204">
          <cell r="B204">
            <v>20920221</v>
          </cell>
          <cell r="C204" t="str">
            <v>崔梦源</v>
          </cell>
          <cell r="D204" t="str">
            <v>2020级康复2班</v>
          </cell>
          <cell r="E204" t="str">
            <v>2020级拟转临床医学（全科医学方向）</v>
          </cell>
          <cell r="F204" t="str">
            <v>2020级转专业考试</v>
          </cell>
          <cell r="G204" t="str">
            <v>77.0</v>
          </cell>
        </row>
        <row r="205">
          <cell r="B205">
            <v>20920223</v>
          </cell>
          <cell r="C205" t="str">
            <v>喻安琪</v>
          </cell>
          <cell r="D205" t="str">
            <v>2020级康复2班</v>
          </cell>
          <cell r="E205" t="str">
            <v>2020级拟转临床医学（全科医学方向）</v>
          </cell>
          <cell r="F205" t="str">
            <v>2020级转专业考试</v>
          </cell>
          <cell r="G205" t="str">
            <v>51.0</v>
          </cell>
        </row>
        <row r="206">
          <cell r="B206">
            <v>20920224</v>
          </cell>
          <cell r="C206" t="str">
            <v>刘静</v>
          </cell>
          <cell r="D206" t="str">
            <v>2020级康复2班</v>
          </cell>
          <cell r="E206" t="str">
            <v>2020级拟转临床医学（全科医学方向）</v>
          </cell>
          <cell r="F206" t="str">
            <v>2020级转专业考试</v>
          </cell>
          <cell r="G206" t="str">
            <v>45.0</v>
          </cell>
        </row>
        <row r="207">
          <cell r="B207">
            <v>20920231</v>
          </cell>
          <cell r="C207" t="str">
            <v>夏雨倩</v>
          </cell>
          <cell r="D207" t="str">
            <v>2020级康复2班</v>
          </cell>
          <cell r="E207" t="str">
            <v>2020级拟转临床</v>
          </cell>
          <cell r="F207" t="str">
            <v>2020级转专业考试</v>
          </cell>
          <cell r="G207" t="str">
            <v>55.5</v>
          </cell>
        </row>
        <row r="208">
          <cell r="B208">
            <v>20920233</v>
          </cell>
          <cell r="C208" t="str">
            <v>万岱宁</v>
          </cell>
          <cell r="D208" t="str">
            <v>2020级康复2班</v>
          </cell>
          <cell r="E208" t="str">
            <v>2020级拟转临床</v>
          </cell>
          <cell r="F208" t="str">
            <v>2020级转专业考试</v>
          </cell>
          <cell r="G208" t="str">
            <v>51.0</v>
          </cell>
        </row>
        <row r="209">
          <cell r="B209">
            <v>20920234</v>
          </cell>
          <cell r="C209" t="str">
            <v>吴俣</v>
          </cell>
          <cell r="D209" t="str">
            <v>2020级康复2班</v>
          </cell>
          <cell r="E209" t="str">
            <v>2020级拟转临床医学（全科医学方向）</v>
          </cell>
          <cell r="F209" t="str">
            <v>2020级转专业考试</v>
          </cell>
          <cell r="G209" t="str">
            <v>46.5</v>
          </cell>
        </row>
        <row r="210">
          <cell r="B210">
            <v>20930102</v>
          </cell>
          <cell r="C210" t="str">
            <v>朱旭东</v>
          </cell>
          <cell r="D210" t="str">
            <v>虚拟自然班</v>
          </cell>
          <cell r="E210" t="str">
            <v>2020级拟转临床医学（全科医学方向）</v>
          </cell>
          <cell r="F210" t="str">
            <v>2020级转专业考试</v>
          </cell>
          <cell r="G210" t="str">
            <v>40.5</v>
          </cell>
        </row>
        <row r="211">
          <cell r="B211">
            <v>20930105</v>
          </cell>
          <cell r="C211" t="str">
            <v>孙扬子</v>
          </cell>
          <cell r="D211" t="str">
            <v>虚拟自然班</v>
          </cell>
          <cell r="E211" t="str">
            <v>2020级拟转临床医学（全科医学方向）</v>
          </cell>
          <cell r="F211" t="str">
            <v>2020级转专业考试</v>
          </cell>
          <cell r="G211" t="str">
            <v>66.0</v>
          </cell>
        </row>
        <row r="212">
          <cell r="B212">
            <v>20930107</v>
          </cell>
          <cell r="C212" t="str">
            <v>马跃</v>
          </cell>
          <cell r="D212" t="str">
            <v>虚拟自然班</v>
          </cell>
          <cell r="E212" t="str">
            <v>2020级拟转临床</v>
          </cell>
          <cell r="F212" t="str">
            <v>2020级转专业考试</v>
          </cell>
          <cell r="G212" t="str">
            <v>66.0</v>
          </cell>
        </row>
        <row r="213">
          <cell r="B213">
            <v>20930108</v>
          </cell>
          <cell r="C213" t="str">
            <v>朱俊涛</v>
          </cell>
          <cell r="D213" t="str">
            <v>虚拟自然班</v>
          </cell>
          <cell r="E213" t="str">
            <v>2020级拟转2021级临床医学(全科医学方向)</v>
          </cell>
          <cell r="F213" t="str">
            <v>2020级转专业考试</v>
          </cell>
          <cell r="G213" t="str">
            <v>54.0</v>
          </cell>
        </row>
        <row r="214">
          <cell r="B214">
            <v>20930109</v>
          </cell>
          <cell r="C214" t="str">
            <v>张浩驰</v>
          </cell>
          <cell r="D214" t="str">
            <v>虚拟自然班</v>
          </cell>
          <cell r="E214" t="str">
            <v>2020级拟转临床医学（全科医学方向）</v>
          </cell>
          <cell r="F214" t="str">
            <v>2020级转专业考试</v>
          </cell>
          <cell r="G214" t="str">
            <v>-</v>
          </cell>
        </row>
        <row r="215">
          <cell r="B215">
            <v>20930111</v>
          </cell>
          <cell r="C215" t="str">
            <v>花颢源</v>
          </cell>
          <cell r="D215" t="str">
            <v>虚拟自然班</v>
          </cell>
          <cell r="E215" t="str">
            <v>2020级拟转2021级临床医学(全科医学方向)</v>
          </cell>
          <cell r="F215" t="str">
            <v>2020级转专业考试</v>
          </cell>
          <cell r="G215" t="str">
            <v>49.0</v>
          </cell>
        </row>
        <row r="216">
          <cell r="B216">
            <v>20930112</v>
          </cell>
          <cell r="C216" t="str">
            <v>张瑞</v>
          </cell>
          <cell r="D216" t="str">
            <v>虚拟自然班</v>
          </cell>
          <cell r="E216" t="str">
            <v>2020级拟转2021级临床医学(全科医学方向)</v>
          </cell>
          <cell r="F216" t="str">
            <v>2020级转专业考试</v>
          </cell>
          <cell r="G216" t="str">
            <v>64.0</v>
          </cell>
        </row>
        <row r="217">
          <cell r="B217">
            <v>20930113</v>
          </cell>
          <cell r="C217" t="str">
            <v>陈界铭</v>
          </cell>
          <cell r="D217" t="str">
            <v>虚拟自然班</v>
          </cell>
          <cell r="E217" t="str">
            <v>2020级拟转预防医学</v>
          </cell>
          <cell r="F217" t="str">
            <v>2020级转专业考试</v>
          </cell>
          <cell r="G217" t="str">
            <v>58.5</v>
          </cell>
        </row>
        <row r="218">
          <cell r="B218">
            <v>20930118</v>
          </cell>
          <cell r="C218" t="str">
            <v>徐晨</v>
          </cell>
          <cell r="D218" t="str">
            <v>虚拟自然班</v>
          </cell>
          <cell r="E218" t="str">
            <v>2020级拟转临床医学（全科医学方向）</v>
          </cell>
          <cell r="F218" t="str">
            <v>2020级转专业考试</v>
          </cell>
          <cell r="G218" t="str">
            <v>46.0</v>
          </cell>
        </row>
        <row r="219">
          <cell r="B219">
            <v>20930122</v>
          </cell>
          <cell r="C219" t="str">
            <v>马骁</v>
          </cell>
          <cell r="D219" t="str">
            <v>虚拟自然班</v>
          </cell>
          <cell r="E219" t="str">
            <v>2020级拟转临床医学（全科医学方向）</v>
          </cell>
          <cell r="F219" t="str">
            <v>2020级转专业考试</v>
          </cell>
          <cell r="G219" t="str">
            <v>58.0</v>
          </cell>
        </row>
        <row r="220">
          <cell r="B220">
            <v>20930123</v>
          </cell>
          <cell r="C220" t="str">
            <v>杨以纯</v>
          </cell>
          <cell r="D220" t="str">
            <v>虚拟自然班</v>
          </cell>
          <cell r="E220" t="str">
            <v>2020级拟转预防医学</v>
          </cell>
          <cell r="F220" t="str">
            <v>2020级转专业考试</v>
          </cell>
          <cell r="G220" t="str">
            <v>42.0</v>
          </cell>
        </row>
        <row r="221">
          <cell r="B221">
            <v>20930124</v>
          </cell>
          <cell r="C221" t="str">
            <v>李玫佳</v>
          </cell>
          <cell r="D221" t="str">
            <v>虚拟自然班</v>
          </cell>
          <cell r="E221" t="str">
            <v>2020级拟转预防医学</v>
          </cell>
          <cell r="F221" t="str">
            <v>2020级转专业考试</v>
          </cell>
          <cell r="G221" t="str">
            <v>49.5</v>
          </cell>
        </row>
        <row r="222">
          <cell r="B222">
            <v>20930125</v>
          </cell>
          <cell r="C222" t="str">
            <v>胡小婷</v>
          </cell>
          <cell r="D222" t="str">
            <v>虚拟自然班</v>
          </cell>
          <cell r="E222" t="str">
            <v>2020级拟转2021级临床医学(全科医学方向)</v>
          </cell>
          <cell r="F222" t="str">
            <v>2020级转专业考试</v>
          </cell>
          <cell r="G222" t="str">
            <v>61.5</v>
          </cell>
        </row>
        <row r="223">
          <cell r="B223">
            <v>20930126</v>
          </cell>
          <cell r="C223" t="str">
            <v>嵇琳</v>
          </cell>
          <cell r="D223" t="str">
            <v>虚拟自然班</v>
          </cell>
          <cell r="E223" t="str">
            <v>2020级拟转2021级临床医学(全科医学方向)</v>
          </cell>
          <cell r="F223" t="str">
            <v>2020级转专业考试</v>
          </cell>
          <cell r="G223" t="str">
            <v>62.5</v>
          </cell>
        </row>
        <row r="224">
          <cell r="B224">
            <v>20930127</v>
          </cell>
          <cell r="C224" t="str">
            <v>王雨娴</v>
          </cell>
          <cell r="D224" t="str">
            <v>虚拟自然班</v>
          </cell>
          <cell r="E224" t="str">
            <v>2020级拟转2021级临床医学(全科医学方向)</v>
          </cell>
          <cell r="F224" t="str">
            <v>2020级转专业考试</v>
          </cell>
          <cell r="G224" t="str">
            <v>43.0</v>
          </cell>
        </row>
        <row r="225">
          <cell r="B225">
            <v>20930131</v>
          </cell>
          <cell r="C225" t="str">
            <v>贾秉怡</v>
          </cell>
          <cell r="D225" t="str">
            <v>虚拟自然班</v>
          </cell>
          <cell r="E225" t="str">
            <v>2020级拟转临床医学（全科医学方向）</v>
          </cell>
          <cell r="F225" t="str">
            <v>2020级转专业考试</v>
          </cell>
          <cell r="G225" t="str">
            <v>64.0</v>
          </cell>
        </row>
        <row r="226">
          <cell r="B226">
            <v>20930132</v>
          </cell>
          <cell r="C226" t="str">
            <v>水诗曼</v>
          </cell>
          <cell r="D226" t="str">
            <v>虚拟自然班</v>
          </cell>
          <cell r="E226" t="str">
            <v>2020级拟转预防医学</v>
          </cell>
          <cell r="F226" t="str">
            <v>2020级转专业考试</v>
          </cell>
          <cell r="G226" t="str">
            <v>37.0</v>
          </cell>
        </row>
        <row r="227">
          <cell r="B227">
            <v>20940101</v>
          </cell>
          <cell r="C227" t="str">
            <v>柴国宝</v>
          </cell>
          <cell r="D227" t="str">
            <v>虚拟自然班</v>
          </cell>
          <cell r="E227" t="str">
            <v>2020级拟转2021级临床医学(全科医学方向)</v>
          </cell>
          <cell r="F227" t="str">
            <v>2020级转专业考试</v>
          </cell>
          <cell r="G227" t="str">
            <v>33.5</v>
          </cell>
        </row>
        <row r="228">
          <cell r="B228">
            <v>20940105</v>
          </cell>
          <cell r="C228" t="str">
            <v>许天予</v>
          </cell>
          <cell r="D228" t="str">
            <v>虚拟自然班</v>
          </cell>
          <cell r="E228" t="str">
            <v>2020级拟转临床</v>
          </cell>
          <cell r="F228" t="str">
            <v>2020级转专业考试</v>
          </cell>
          <cell r="G228" t="str">
            <v>63.0</v>
          </cell>
        </row>
        <row r="229">
          <cell r="B229">
            <v>20940106</v>
          </cell>
          <cell r="C229" t="str">
            <v>季子言</v>
          </cell>
          <cell r="D229" t="str">
            <v>虚拟自然班</v>
          </cell>
          <cell r="E229" t="str">
            <v>2020级拟转2021级临床医学(全科医学方向)</v>
          </cell>
          <cell r="F229" t="str">
            <v>2020级转专业考试</v>
          </cell>
          <cell r="G229" t="str">
            <v>38.5</v>
          </cell>
        </row>
        <row r="230">
          <cell r="B230">
            <v>20940114</v>
          </cell>
          <cell r="C230" t="str">
            <v>张金龙</v>
          </cell>
          <cell r="D230" t="str">
            <v>虚拟自然班</v>
          </cell>
          <cell r="E230" t="str">
            <v>2020级拟转临床医学（全科医学方向）</v>
          </cell>
          <cell r="F230" t="str">
            <v>2020级转专业考试</v>
          </cell>
          <cell r="G230" t="str">
            <v>47.5</v>
          </cell>
        </row>
        <row r="231">
          <cell r="B231">
            <v>20940115</v>
          </cell>
          <cell r="C231" t="str">
            <v>蒋子恒</v>
          </cell>
          <cell r="D231" t="str">
            <v>虚拟自然班</v>
          </cell>
          <cell r="E231" t="str">
            <v>2020级拟转临床医学（全科医学方向）</v>
          </cell>
          <cell r="F231" t="str">
            <v>2020级转专业考试</v>
          </cell>
          <cell r="G231" t="str">
            <v>80.0</v>
          </cell>
        </row>
        <row r="232">
          <cell r="B232">
            <v>20940116</v>
          </cell>
          <cell r="C232" t="str">
            <v>李奕臻</v>
          </cell>
          <cell r="D232" t="str">
            <v>虚拟自然班</v>
          </cell>
          <cell r="E232" t="str">
            <v>2020级拟转临床</v>
          </cell>
          <cell r="F232" t="str">
            <v>2020级转专业考试</v>
          </cell>
          <cell r="G232" t="str">
            <v>56.5</v>
          </cell>
        </row>
        <row r="233">
          <cell r="B233">
            <v>20940118</v>
          </cell>
          <cell r="C233" t="str">
            <v>邵梦茹</v>
          </cell>
          <cell r="D233" t="str">
            <v>虚拟自然班</v>
          </cell>
          <cell r="E233" t="str">
            <v>2020级拟转医学影像技术</v>
          </cell>
          <cell r="F233" t="str">
            <v>2020级转专业考试</v>
          </cell>
          <cell r="G233" t="str">
            <v>36.0</v>
          </cell>
        </row>
        <row r="234">
          <cell r="B234">
            <v>20940121</v>
          </cell>
          <cell r="C234" t="str">
            <v>李思</v>
          </cell>
          <cell r="D234" t="str">
            <v>虚拟自然班</v>
          </cell>
          <cell r="E234" t="str">
            <v>2020级拟转2021级临床医学(全科医学方向)</v>
          </cell>
          <cell r="F234" t="str">
            <v>2020级转专业考试</v>
          </cell>
          <cell r="G234" t="str">
            <v>68.5</v>
          </cell>
        </row>
        <row r="235">
          <cell r="B235">
            <v>20940129</v>
          </cell>
          <cell r="C235" t="str">
            <v>臧志耘</v>
          </cell>
          <cell r="D235" t="str">
            <v>虚拟自然班</v>
          </cell>
          <cell r="E235" t="str">
            <v>2020级拟转临床</v>
          </cell>
          <cell r="F235" t="str">
            <v>2020级转专业考试</v>
          </cell>
          <cell r="G235" t="str">
            <v>38.0</v>
          </cell>
        </row>
        <row r="236">
          <cell r="B236">
            <v>20940130</v>
          </cell>
          <cell r="C236" t="str">
            <v>圣佳媛</v>
          </cell>
          <cell r="D236" t="str">
            <v>虚拟自然班</v>
          </cell>
          <cell r="E236" t="str">
            <v>2020级拟转预防医学</v>
          </cell>
          <cell r="F236" t="str">
            <v>2020级转专业考试</v>
          </cell>
          <cell r="G236" t="str">
            <v>48.5</v>
          </cell>
        </row>
        <row r="237">
          <cell r="B237">
            <v>20940138</v>
          </cell>
          <cell r="C237" t="str">
            <v>陈昊</v>
          </cell>
          <cell r="D237" t="str">
            <v>虚拟自然班</v>
          </cell>
          <cell r="E237" t="str">
            <v>2020级拟转2021级临床医学(全科医学方向)</v>
          </cell>
          <cell r="F237" t="str">
            <v>2020级转专业考试</v>
          </cell>
          <cell r="G237" t="str">
            <v>35.0</v>
          </cell>
        </row>
        <row r="238">
          <cell r="B238">
            <v>20940140</v>
          </cell>
          <cell r="C238" t="str">
            <v>刘甜甜</v>
          </cell>
          <cell r="D238" t="str">
            <v>虚拟自然班</v>
          </cell>
          <cell r="E238" t="str">
            <v>2020级拟转临床</v>
          </cell>
          <cell r="F238" t="str">
            <v>2020级转专业考试</v>
          </cell>
          <cell r="G238" t="str">
            <v>45.0</v>
          </cell>
        </row>
        <row r="239">
          <cell r="B239">
            <v>20940202</v>
          </cell>
          <cell r="C239" t="str">
            <v>闫荣</v>
          </cell>
          <cell r="D239" t="str">
            <v>虚拟自然班</v>
          </cell>
          <cell r="E239" t="str">
            <v>2020级拟转2021级临床医学(全科医学方向)</v>
          </cell>
          <cell r="F239" t="str">
            <v>2020级转专业考试</v>
          </cell>
          <cell r="G239" t="str">
            <v>46.5</v>
          </cell>
        </row>
        <row r="240">
          <cell r="B240">
            <v>20940204</v>
          </cell>
          <cell r="C240" t="str">
            <v>张子敖</v>
          </cell>
          <cell r="D240" t="str">
            <v>虚拟自然班</v>
          </cell>
          <cell r="E240" t="str">
            <v>2020级拟转临床医学（全科医学方向）</v>
          </cell>
          <cell r="F240" t="str">
            <v>2020级转专业考试</v>
          </cell>
          <cell r="G240" t="str">
            <v>29.0</v>
          </cell>
        </row>
        <row r="241">
          <cell r="B241">
            <v>20940206</v>
          </cell>
          <cell r="C241" t="str">
            <v>袁鑫涛</v>
          </cell>
          <cell r="D241" t="str">
            <v>虚拟自然班</v>
          </cell>
          <cell r="E241" t="str">
            <v>2020级拟转2021级临床医学(全科医学方向)</v>
          </cell>
          <cell r="F241" t="str">
            <v>2020级转专业考试</v>
          </cell>
          <cell r="G241" t="str">
            <v>82.5</v>
          </cell>
        </row>
        <row r="242">
          <cell r="B242">
            <v>20940209</v>
          </cell>
          <cell r="C242" t="str">
            <v>严子涵</v>
          </cell>
          <cell r="D242" t="str">
            <v>虚拟自然班</v>
          </cell>
          <cell r="E242" t="str">
            <v>2020级拟转临床医学（全科医学方向）</v>
          </cell>
          <cell r="F242" t="str">
            <v>2020级转专业考试</v>
          </cell>
          <cell r="G242" t="str">
            <v>59.0</v>
          </cell>
        </row>
        <row r="243">
          <cell r="B243">
            <v>20940210</v>
          </cell>
          <cell r="C243" t="str">
            <v>陆浩</v>
          </cell>
          <cell r="D243" t="str">
            <v>虚拟自然班</v>
          </cell>
          <cell r="E243" t="str">
            <v>2020级拟转临床医学（全科医学方向）</v>
          </cell>
          <cell r="F243" t="str">
            <v>2020级转专业考试</v>
          </cell>
          <cell r="G243" t="str">
            <v>72.5</v>
          </cell>
        </row>
        <row r="244">
          <cell r="B244">
            <v>20940213</v>
          </cell>
          <cell r="C244" t="str">
            <v>侯书宸</v>
          </cell>
          <cell r="D244" t="str">
            <v>虚拟自然班</v>
          </cell>
          <cell r="E244" t="str">
            <v>2020级拟转临床医学（全科医学方向）</v>
          </cell>
          <cell r="F244" t="str">
            <v>2020级转专业考试</v>
          </cell>
          <cell r="G244" t="str">
            <v>71.5</v>
          </cell>
        </row>
        <row r="245">
          <cell r="B245">
            <v>20940215</v>
          </cell>
          <cell r="C245" t="str">
            <v>杨晨</v>
          </cell>
          <cell r="D245" t="str">
            <v>虚拟自然班</v>
          </cell>
          <cell r="E245" t="str">
            <v>2020级拟转2021级临床医学(全科医学方向)</v>
          </cell>
          <cell r="F245" t="str">
            <v>2020级转专业考试</v>
          </cell>
          <cell r="G245" t="str">
            <v>43.5</v>
          </cell>
        </row>
        <row r="246">
          <cell r="B246">
            <v>20940221</v>
          </cell>
          <cell r="C246" t="str">
            <v>符挺</v>
          </cell>
          <cell r="D246" t="str">
            <v>虚拟自然班</v>
          </cell>
          <cell r="E246" t="str">
            <v>2020级拟转2021级临床医学(全科医学方向)</v>
          </cell>
          <cell r="F246" t="str">
            <v>2020级转专业考试</v>
          </cell>
          <cell r="G246" t="str">
            <v>63.0</v>
          </cell>
        </row>
        <row r="247">
          <cell r="B247">
            <v>20940228</v>
          </cell>
          <cell r="C247" t="str">
            <v>李雨辰</v>
          </cell>
          <cell r="D247" t="str">
            <v>虚拟自然班</v>
          </cell>
          <cell r="E247" t="str">
            <v>2020级拟转临床医学（全科医学方向）</v>
          </cell>
          <cell r="F247" t="str">
            <v>2020级转专业考试</v>
          </cell>
          <cell r="G247" t="str">
            <v>65.0</v>
          </cell>
        </row>
        <row r="248">
          <cell r="B248">
            <v>20940229</v>
          </cell>
          <cell r="C248" t="str">
            <v>徐蕴嘉</v>
          </cell>
          <cell r="D248" t="str">
            <v>虚拟自然班</v>
          </cell>
          <cell r="E248" t="str">
            <v>2020级拟转2021级临床医学(全科医学方向)</v>
          </cell>
          <cell r="F248" t="str">
            <v>2020级转专业考试</v>
          </cell>
          <cell r="G248" t="str">
            <v>47.5</v>
          </cell>
        </row>
        <row r="249">
          <cell r="B249">
            <v>20940231</v>
          </cell>
          <cell r="C249" t="str">
            <v>佘梦雅</v>
          </cell>
          <cell r="D249" t="str">
            <v>虚拟自然班</v>
          </cell>
          <cell r="E249" t="str">
            <v>2020级拟转临床医学（全科医学方向）</v>
          </cell>
          <cell r="F249" t="str">
            <v>2020级转专业考试</v>
          </cell>
          <cell r="G249" t="str">
            <v>-</v>
          </cell>
        </row>
        <row r="250">
          <cell r="B250">
            <v>20940232</v>
          </cell>
          <cell r="C250" t="str">
            <v>韩蕾</v>
          </cell>
          <cell r="D250" t="str">
            <v>虚拟自然班</v>
          </cell>
          <cell r="E250" t="str">
            <v>2020级拟转2021级临床医学(全科医学方向)</v>
          </cell>
          <cell r="F250" t="str">
            <v>2020级转专业考试</v>
          </cell>
          <cell r="G250" t="str">
            <v>29.0</v>
          </cell>
        </row>
        <row r="251">
          <cell r="B251">
            <v>20940235</v>
          </cell>
          <cell r="C251" t="str">
            <v>刘洋</v>
          </cell>
          <cell r="D251" t="str">
            <v>虚拟自然班</v>
          </cell>
          <cell r="E251" t="str">
            <v>2020级拟转临床医学（全科医学方向）</v>
          </cell>
          <cell r="F251" t="str">
            <v>2020级转专业考试</v>
          </cell>
          <cell r="G251" t="str">
            <v>53.5</v>
          </cell>
        </row>
        <row r="252">
          <cell r="B252">
            <v>20940236</v>
          </cell>
          <cell r="C252" t="str">
            <v>吕茜雨</v>
          </cell>
          <cell r="D252" t="str">
            <v>虚拟自然班</v>
          </cell>
          <cell r="E252" t="str">
            <v>2020级拟转2021级临床医学(全科医学方向)</v>
          </cell>
          <cell r="F252" t="str">
            <v>2020级转专业考试</v>
          </cell>
          <cell r="G252" t="str">
            <v>41.0</v>
          </cell>
        </row>
        <row r="253">
          <cell r="B253">
            <v>20950103</v>
          </cell>
          <cell r="C253" t="str">
            <v>孙少华</v>
          </cell>
          <cell r="D253" t="str">
            <v>虚拟自然班</v>
          </cell>
          <cell r="E253" t="str">
            <v>2020级拟转临床医学（全科医学方向）</v>
          </cell>
          <cell r="F253" t="str">
            <v>2020级转专业考试</v>
          </cell>
          <cell r="G253" t="str">
            <v>31.0</v>
          </cell>
        </row>
        <row r="254">
          <cell r="B254">
            <v>20950104</v>
          </cell>
          <cell r="C254" t="str">
            <v>唐宇</v>
          </cell>
          <cell r="D254" t="str">
            <v>虚拟自然班</v>
          </cell>
          <cell r="E254" t="str">
            <v>2020级拟转临床医学（全科医学方向）</v>
          </cell>
          <cell r="F254" t="str">
            <v>2020级转专业考试</v>
          </cell>
          <cell r="G254" t="str">
            <v>59.5</v>
          </cell>
        </row>
        <row r="255">
          <cell r="B255">
            <v>20950107</v>
          </cell>
          <cell r="C255" t="str">
            <v>周子恒</v>
          </cell>
          <cell r="D255" t="str">
            <v>虚拟自然班</v>
          </cell>
          <cell r="E255" t="str">
            <v>2020级拟转2021级临床医学(全科医学方向)</v>
          </cell>
          <cell r="F255" t="str">
            <v>2020级转专业考试</v>
          </cell>
          <cell r="G255" t="str">
            <v>20.5</v>
          </cell>
        </row>
        <row r="256">
          <cell r="B256">
            <v>20950110</v>
          </cell>
          <cell r="C256" t="str">
            <v>周孟涛</v>
          </cell>
          <cell r="D256" t="str">
            <v>虚拟自然班</v>
          </cell>
          <cell r="E256" t="str">
            <v>2020级拟转预防医学</v>
          </cell>
          <cell r="F256" t="str">
            <v>2020级转专业考试</v>
          </cell>
          <cell r="G256" t="str">
            <v>-</v>
          </cell>
        </row>
        <row r="257">
          <cell r="B257">
            <v>20950112</v>
          </cell>
          <cell r="C257" t="str">
            <v>李跃鹏</v>
          </cell>
          <cell r="D257" t="str">
            <v>虚拟自然班</v>
          </cell>
          <cell r="E257" t="str">
            <v>2020级拟转预防医学</v>
          </cell>
          <cell r="F257" t="str">
            <v>2020级转专业考试</v>
          </cell>
          <cell r="G257" t="str">
            <v>49.5</v>
          </cell>
        </row>
        <row r="258">
          <cell r="B258">
            <v>20950113</v>
          </cell>
          <cell r="C258" t="str">
            <v>陈思睿</v>
          </cell>
          <cell r="D258" t="str">
            <v>虚拟自然班</v>
          </cell>
          <cell r="E258" t="str">
            <v>2020级拟转2021级临床医学(全科医学方向)</v>
          </cell>
          <cell r="F258" t="str">
            <v>2020级转专业考试</v>
          </cell>
          <cell r="G258" t="str">
            <v>57.5</v>
          </cell>
        </row>
        <row r="259">
          <cell r="B259">
            <v>20950117</v>
          </cell>
          <cell r="C259" t="str">
            <v>王艺宏</v>
          </cell>
          <cell r="D259" t="str">
            <v>虚拟自然班</v>
          </cell>
          <cell r="E259" t="str">
            <v>2020级拟转2021级临床医学(全科医学方向)</v>
          </cell>
          <cell r="F259" t="str">
            <v>2020级转专业考试</v>
          </cell>
          <cell r="G259" t="str">
            <v>41.0</v>
          </cell>
        </row>
        <row r="260">
          <cell r="B260">
            <v>20950118</v>
          </cell>
          <cell r="C260" t="str">
            <v>李煜</v>
          </cell>
          <cell r="D260" t="str">
            <v>虚拟自然班</v>
          </cell>
          <cell r="E260" t="str">
            <v>2020级拟转2021级临床医学(全科医学方向)</v>
          </cell>
          <cell r="F260" t="str">
            <v>2020级转专业考试</v>
          </cell>
          <cell r="G260" t="str">
            <v>28.5</v>
          </cell>
        </row>
        <row r="261">
          <cell r="B261">
            <v>20950125</v>
          </cell>
          <cell r="C261" t="str">
            <v>梅旭</v>
          </cell>
          <cell r="D261" t="str">
            <v>虚拟自然班</v>
          </cell>
          <cell r="E261" t="str">
            <v>2020级拟转医学影像技术</v>
          </cell>
          <cell r="F261" t="str">
            <v>2020级转专业考试</v>
          </cell>
          <cell r="G261" t="str">
            <v>50.5</v>
          </cell>
        </row>
        <row r="262">
          <cell r="B262">
            <v>20950126</v>
          </cell>
          <cell r="C262" t="str">
            <v>杨柳</v>
          </cell>
          <cell r="D262" t="str">
            <v>虚拟自然班</v>
          </cell>
          <cell r="E262" t="str">
            <v>2020级拟转临床医学（全科医学方向）</v>
          </cell>
          <cell r="F262" t="str">
            <v>2020级转专业考试</v>
          </cell>
          <cell r="G262" t="str">
            <v>69.0</v>
          </cell>
        </row>
        <row r="263">
          <cell r="B263">
            <v>20950128</v>
          </cell>
          <cell r="C263" t="str">
            <v>廖苒宇</v>
          </cell>
          <cell r="D263" t="str">
            <v>虚拟自然班</v>
          </cell>
          <cell r="E263" t="str">
            <v>2020级拟转临床医学（全科医学方向）</v>
          </cell>
          <cell r="F263" t="str">
            <v>2020级转专业考试</v>
          </cell>
          <cell r="G263" t="str">
            <v>40.0</v>
          </cell>
        </row>
        <row r="264">
          <cell r="B264">
            <v>20950130</v>
          </cell>
          <cell r="C264" t="str">
            <v>陈思语</v>
          </cell>
          <cell r="D264" t="str">
            <v>虚拟自然班</v>
          </cell>
          <cell r="E264" t="str">
            <v>2020级拟转临床医学（全科医学方向）</v>
          </cell>
          <cell r="F264" t="str">
            <v>2020级转专业考试</v>
          </cell>
          <cell r="G264" t="str">
            <v>42.0</v>
          </cell>
        </row>
        <row r="265">
          <cell r="B265">
            <v>20950133</v>
          </cell>
          <cell r="C265" t="str">
            <v>史国鑫</v>
          </cell>
          <cell r="D265" t="str">
            <v>虚拟自然班</v>
          </cell>
          <cell r="E265" t="str">
            <v>2020级拟转临床医学（全科医学方向）</v>
          </cell>
          <cell r="F265" t="str">
            <v>2020级转专业考试</v>
          </cell>
          <cell r="G265" t="str">
            <v>82.0</v>
          </cell>
        </row>
        <row r="266">
          <cell r="B266">
            <v>20950135</v>
          </cell>
          <cell r="C266" t="str">
            <v>张琪</v>
          </cell>
          <cell r="D266" t="str">
            <v>虚拟自然班</v>
          </cell>
          <cell r="E266" t="str">
            <v>2020级拟转医学影像技术</v>
          </cell>
          <cell r="F266" t="str">
            <v>2020级转专业考试</v>
          </cell>
          <cell r="G266" t="str">
            <v>27.5</v>
          </cell>
        </row>
        <row r="267">
          <cell r="B267">
            <v>20960201</v>
          </cell>
          <cell r="C267" t="str">
            <v>张子劼</v>
          </cell>
          <cell r="D267" t="str">
            <v>虚拟自然班</v>
          </cell>
          <cell r="E267" t="str">
            <v>2020级拟转医学影像技术</v>
          </cell>
          <cell r="F267" t="str">
            <v>2020级转专业考试</v>
          </cell>
          <cell r="G267" t="str">
            <v>33.0</v>
          </cell>
        </row>
        <row r="268">
          <cell r="B268">
            <v>20960207</v>
          </cell>
          <cell r="C268" t="str">
            <v>朱文恺</v>
          </cell>
          <cell r="D268" t="str">
            <v>虚拟自然班</v>
          </cell>
          <cell r="E268" t="str">
            <v>2020级拟转2021级临床医学(全科医学方向)</v>
          </cell>
          <cell r="F268" t="str">
            <v>2020级转专业考试</v>
          </cell>
          <cell r="G268" t="str">
            <v>33.5</v>
          </cell>
        </row>
        <row r="269">
          <cell r="B269">
            <v>20970108</v>
          </cell>
          <cell r="C269" t="str">
            <v>邓颖</v>
          </cell>
          <cell r="D269" t="str">
            <v>虚拟自然班</v>
          </cell>
          <cell r="E269" t="str">
            <v>2020级拟转临床医学（全科医学方向）</v>
          </cell>
          <cell r="F269" t="str">
            <v>2020级转专业考试</v>
          </cell>
          <cell r="G269" t="str">
            <v>65.5</v>
          </cell>
        </row>
        <row r="270">
          <cell r="B270">
            <v>20970115</v>
          </cell>
          <cell r="C270" t="str">
            <v>唐丁甥</v>
          </cell>
          <cell r="D270" t="str">
            <v>虚拟自然班</v>
          </cell>
          <cell r="E270" t="str">
            <v>2020级拟转临床</v>
          </cell>
          <cell r="F270" t="str">
            <v>2020级转专业考试</v>
          </cell>
          <cell r="G270" t="str">
            <v>40.5</v>
          </cell>
        </row>
        <row r="271">
          <cell r="B271">
            <v>20970123</v>
          </cell>
          <cell r="C271" t="str">
            <v>高语苓</v>
          </cell>
          <cell r="D271" t="str">
            <v>虚拟自然班</v>
          </cell>
          <cell r="E271" t="str">
            <v>2020级拟转2021级临床医学(全科医学方向)</v>
          </cell>
          <cell r="F271" t="str">
            <v>2020级转专业考试</v>
          </cell>
          <cell r="G271" t="str">
            <v>85.0</v>
          </cell>
        </row>
        <row r="272">
          <cell r="B272">
            <v>20970126</v>
          </cell>
          <cell r="C272" t="str">
            <v>陈欣</v>
          </cell>
          <cell r="D272" t="str">
            <v>虚拟自然班</v>
          </cell>
          <cell r="E272" t="str">
            <v>2020级拟转2021级临床医学(全科医学方向)</v>
          </cell>
          <cell r="F272" t="str">
            <v>2020级转专业考试</v>
          </cell>
          <cell r="G272" t="str">
            <v>54.0</v>
          </cell>
        </row>
        <row r="273">
          <cell r="B273">
            <v>20970201</v>
          </cell>
          <cell r="C273" t="str">
            <v>郑丁文</v>
          </cell>
          <cell r="D273" t="str">
            <v>虚拟自然班</v>
          </cell>
          <cell r="E273" t="str">
            <v>2020级拟转临床</v>
          </cell>
          <cell r="F273" t="str">
            <v>2020级转专业考试</v>
          </cell>
          <cell r="G273" t="str">
            <v>77.0</v>
          </cell>
        </row>
        <row r="274">
          <cell r="B274">
            <v>20970212</v>
          </cell>
          <cell r="C274" t="str">
            <v>庄欣莹</v>
          </cell>
          <cell r="D274" t="str">
            <v>虚拟自然班</v>
          </cell>
          <cell r="E274" t="str">
            <v>2020级拟转临床医学（全科医学方向）</v>
          </cell>
          <cell r="F274" t="str">
            <v>2020级转专业考试</v>
          </cell>
          <cell r="G274" t="str">
            <v>55.5</v>
          </cell>
        </row>
        <row r="275">
          <cell r="B275">
            <v>20970225</v>
          </cell>
          <cell r="C275" t="str">
            <v>赵咏琦</v>
          </cell>
          <cell r="D275" t="str">
            <v>虚拟自然班</v>
          </cell>
          <cell r="E275" t="str">
            <v>2020级拟转2021级临床医学(全科医学方向)</v>
          </cell>
          <cell r="F275" t="str">
            <v>2020级转专业考试</v>
          </cell>
          <cell r="G275" t="str">
            <v>45.0</v>
          </cell>
        </row>
        <row r="276">
          <cell r="B276">
            <v>20970228</v>
          </cell>
          <cell r="C276" t="str">
            <v>戴玚</v>
          </cell>
          <cell r="D276" t="str">
            <v>虚拟自然班</v>
          </cell>
          <cell r="E276" t="str">
            <v>2020级拟转2021级临床医学(全科医学方向)</v>
          </cell>
          <cell r="F276" t="str">
            <v>2020级转专业考试</v>
          </cell>
          <cell r="G276" t="str">
            <v>53.0</v>
          </cell>
        </row>
        <row r="277">
          <cell r="B277">
            <v>20970234</v>
          </cell>
          <cell r="C277" t="str">
            <v>肖怡</v>
          </cell>
          <cell r="D277" t="str">
            <v>虚拟自然班</v>
          </cell>
          <cell r="E277" t="str">
            <v>2020级拟转临床医学（全科医学方向）</v>
          </cell>
          <cell r="F277" t="str">
            <v>2020级转专业考试</v>
          </cell>
          <cell r="G277" t="str">
            <v>53.0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成绩简表"/>
      <sheetName val="得分明细表"/>
    </sheetNames>
    <sheetDataSet>
      <sheetData sheetId="0">
        <row r="2">
          <cell r="B2">
            <v>19830904</v>
          </cell>
          <cell r="C2" t="str">
            <v>姜震宇</v>
          </cell>
          <cell r="D2" t="str">
            <v>虚拟自然班</v>
          </cell>
          <cell r="E2" t="str">
            <v>2020级拟转医学影像技术</v>
          </cell>
          <cell r="F2" t="str">
            <v>2020级转专业考试</v>
          </cell>
          <cell r="G2" t="str">
            <v>59.0</v>
          </cell>
        </row>
        <row r="3">
          <cell r="B3">
            <v>19860312</v>
          </cell>
          <cell r="C3" t="str">
            <v>于洋</v>
          </cell>
          <cell r="D3" t="str">
            <v>虚拟自然班</v>
          </cell>
          <cell r="E3" t="str">
            <v>2020级拟转医学影像技术</v>
          </cell>
          <cell r="F3" t="str">
            <v>2020级转专业考试</v>
          </cell>
          <cell r="G3" t="str">
            <v>42.0</v>
          </cell>
        </row>
        <row r="4">
          <cell r="B4">
            <v>19940205</v>
          </cell>
          <cell r="C4" t="str">
            <v>余勇辉</v>
          </cell>
          <cell r="D4" t="str">
            <v>虚拟自然班</v>
          </cell>
          <cell r="E4" t="str">
            <v>2020级拟转医学影像技术</v>
          </cell>
          <cell r="F4" t="str">
            <v>2020级转专业考试</v>
          </cell>
          <cell r="G4" t="str">
            <v>35.0</v>
          </cell>
        </row>
        <row r="5">
          <cell r="B5">
            <v>19940212</v>
          </cell>
          <cell r="C5" t="str">
            <v>王朝</v>
          </cell>
          <cell r="D5" t="str">
            <v>虚拟自然班</v>
          </cell>
          <cell r="E5" t="str">
            <v>2020级拟转医学影像技术</v>
          </cell>
          <cell r="F5" t="str">
            <v>2020级转专业考试</v>
          </cell>
          <cell r="G5" t="str">
            <v>30.0</v>
          </cell>
        </row>
        <row r="6">
          <cell r="B6">
            <v>20830115</v>
          </cell>
          <cell r="C6" t="str">
            <v>王应英</v>
          </cell>
          <cell r="D6" t="str">
            <v>虚拟自然班</v>
          </cell>
          <cell r="E6" t="str">
            <v>2020级拟转医学检验技术</v>
          </cell>
          <cell r="F6" t="str">
            <v>2020级转专业考试</v>
          </cell>
          <cell r="G6" t="str">
            <v>21.0</v>
          </cell>
        </row>
        <row r="7">
          <cell r="B7">
            <v>20830134</v>
          </cell>
          <cell r="C7" t="str">
            <v>程惠妍</v>
          </cell>
          <cell r="D7" t="str">
            <v>虚拟自然班</v>
          </cell>
          <cell r="E7" t="str">
            <v>2020级拟转医学检验技术</v>
          </cell>
          <cell r="F7" t="str">
            <v>2020级转专业考试</v>
          </cell>
          <cell r="G7" t="str">
            <v>-</v>
          </cell>
        </row>
        <row r="8">
          <cell r="B8">
            <v>20830326</v>
          </cell>
          <cell r="C8" t="str">
            <v>李宇晰</v>
          </cell>
          <cell r="D8" t="str">
            <v>虚拟自然班</v>
          </cell>
          <cell r="E8" t="str">
            <v>2020级拟转医学检验技术</v>
          </cell>
          <cell r="F8" t="str">
            <v>2020级转专业考试</v>
          </cell>
          <cell r="G8" t="str">
            <v>34.0</v>
          </cell>
        </row>
        <row r="9">
          <cell r="B9">
            <v>20830410</v>
          </cell>
          <cell r="C9" t="str">
            <v>王思芸</v>
          </cell>
          <cell r="D9" t="str">
            <v>虚拟自然班</v>
          </cell>
          <cell r="E9" t="str">
            <v>2020级拟转医学检验技术</v>
          </cell>
          <cell r="F9" t="str">
            <v>2020级转专业考试</v>
          </cell>
          <cell r="G9" t="str">
            <v>45.0</v>
          </cell>
        </row>
        <row r="10">
          <cell r="B10">
            <v>20830527</v>
          </cell>
          <cell r="C10" t="str">
            <v>朱桂芳</v>
          </cell>
          <cell r="D10" t="str">
            <v>虚拟自然班</v>
          </cell>
          <cell r="E10" t="str">
            <v>2020级拟转医学检验技术</v>
          </cell>
          <cell r="F10" t="str">
            <v>2020级转专业考试</v>
          </cell>
          <cell r="G10" t="str">
            <v>30.0</v>
          </cell>
        </row>
        <row r="11">
          <cell r="B11">
            <v>20830732</v>
          </cell>
          <cell r="C11" t="str">
            <v>王昕仪</v>
          </cell>
          <cell r="D11" t="str">
            <v>虚拟自然班</v>
          </cell>
          <cell r="E11" t="str">
            <v>2020级拟转医学影像技术</v>
          </cell>
          <cell r="F11" t="str">
            <v>2020级转专业考试</v>
          </cell>
          <cell r="G11" t="str">
            <v>19.0</v>
          </cell>
        </row>
        <row r="12">
          <cell r="B12">
            <v>20840203</v>
          </cell>
          <cell r="C12" t="str">
            <v>马鸿宇</v>
          </cell>
          <cell r="D12" t="str">
            <v>虚拟自然班</v>
          </cell>
          <cell r="E12" t="str">
            <v>2020级拟转医学检验技术</v>
          </cell>
          <cell r="F12" t="str">
            <v>2020级转专业考试</v>
          </cell>
          <cell r="G12" t="str">
            <v>35.0</v>
          </cell>
        </row>
        <row r="13">
          <cell r="B13">
            <v>20840208</v>
          </cell>
          <cell r="C13" t="str">
            <v>郎云峰</v>
          </cell>
          <cell r="D13" t="str">
            <v>虚拟自然班</v>
          </cell>
          <cell r="E13" t="str">
            <v>2020级拟转医学检验技术</v>
          </cell>
          <cell r="F13" t="str">
            <v>2020级转专业考试</v>
          </cell>
          <cell r="G13" t="str">
            <v>63.0</v>
          </cell>
        </row>
        <row r="14">
          <cell r="B14">
            <v>20840223</v>
          </cell>
          <cell r="C14" t="str">
            <v>鲁仕英</v>
          </cell>
          <cell r="D14" t="str">
            <v>虚拟自然班</v>
          </cell>
          <cell r="E14" t="str">
            <v>2020级拟转医学检验技术</v>
          </cell>
          <cell r="F14" t="str">
            <v>2020级转专业考试</v>
          </cell>
          <cell r="G14" t="str">
            <v>28.0</v>
          </cell>
        </row>
        <row r="15">
          <cell r="B15">
            <v>20840331</v>
          </cell>
          <cell r="C15" t="str">
            <v>刘宝宝</v>
          </cell>
          <cell r="D15" t="str">
            <v>虚拟自然班</v>
          </cell>
          <cell r="E15" t="str">
            <v>2020级拟转医学影像技术</v>
          </cell>
          <cell r="F15" t="str">
            <v>2020级转专业考试</v>
          </cell>
          <cell r="G15" t="str">
            <v>36.0</v>
          </cell>
        </row>
        <row r="16">
          <cell r="B16">
            <v>20840333</v>
          </cell>
          <cell r="C16" t="str">
            <v>陆兆雨</v>
          </cell>
          <cell r="D16" t="str">
            <v>虚拟自然班</v>
          </cell>
          <cell r="E16" t="str">
            <v>2020级拟转医学影像技术</v>
          </cell>
          <cell r="F16" t="str">
            <v>2020级转专业考试</v>
          </cell>
          <cell r="G16" t="str">
            <v>42.0</v>
          </cell>
        </row>
        <row r="17">
          <cell r="B17">
            <v>20840412</v>
          </cell>
          <cell r="C17" t="str">
            <v>朱烜乐</v>
          </cell>
          <cell r="D17" t="str">
            <v>虚拟自然班</v>
          </cell>
          <cell r="E17" t="str">
            <v>2020级拟转医学影像技术</v>
          </cell>
          <cell r="F17" t="str">
            <v>2020级转专业考试</v>
          </cell>
          <cell r="G17" t="str">
            <v>41.0</v>
          </cell>
        </row>
        <row r="18">
          <cell r="B18">
            <v>20840421</v>
          </cell>
          <cell r="C18" t="str">
            <v>黄彩华</v>
          </cell>
          <cell r="D18" t="str">
            <v>虚拟自然班</v>
          </cell>
          <cell r="E18" t="str">
            <v>2020级拟转医学影像技术</v>
          </cell>
          <cell r="F18" t="str">
            <v>2020级转专业考试</v>
          </cell>
          <cell r="G18" t="str">
            <v>54.0</v>
          </cell>
        </row>
        <row r="19">
          <cell r="B19">
            <v>20840430</v>
          </cell>
          <cell r="C19" t="str">
            <v>赵丹</v>
          </cell>
          <cell r="D19" t="str">
            <v>虚拟自然班</v>
          </cell>
          <cell r="E19" t="str">
            <v>2020级拟转医学影像技术</v>
          </cell>
          <cell r="F19" t="str">
            <v>2020级转专业考试</v>
          </cell>
          <cell r="G19" t="str">
            <v>33.0</v>
          </cell>
        </row>
        <row r="20">
          <cell r="B20">
            <v>20840528</v>
          </cell>
          <cell r="C20" t="str">
            <v>计棋晶</v>
          </cell>
          <cell r="D20" t="str">
            <v>虚拟自然班</v>
          </cell>
          <cell r="E20" t="str">
            <v>2020级拟转医学检验技术</v>
          </cell>
          <cell r="F20" t="str">
            <v>2020级转专业考试</v>
          </cell>
          <cell r="G20" t="str">
            <v>-</v>
          </cell>
        </row>
        <row r="21">
          <cell r="B21">
            <v>20860106</v>
          </cell>
          <cell r="C21" t="str">
            <v>杨瑾乐</v>
          </cell>
          <cell r="D21" t="str">
            <v>虚拟自然班</v>
          </cell>
          <cell r="E21" t="str">
            <v>2020级拟转医学影像技术</v>
          </cell>
          <cell r="F21" t="str">
            <v>2020级转专业考试</v>
          </cell>
          <cell r="G21" t="str">
            <v>57.0</v>
          </cell>
        </row>
        <row r="22">
          <cell r="B22">
            <v>20860301</v>
          </cell>
          <cell r="C22" t="str">
            <v>郑棋蔚</v>
          </cell>
          <cell r="D22" t="str">
            <v>虚拟自然班</v>
          </cell>
          <cell r="E22" t="str">
            <v>2020级拟转医学影像技术</v>
          </cell>
          <cell r="F22" t="str">
            <v>2020级转专业考试</v>
          </cell>
          <cell r="G22" t="str">
            <v>52.0</v>
          </cell>
        </row>
        <row r="23">
          <cell r="B23">
            <v>20860312</v>
          </cell>
          <cell r="C23" t="str">
            <v>刘宇杰</v>
          </cell>
          <cell r="D23" t="str">
            <v>虚拟自然班</v>
          </cell>
          <cell r="E23" t="str">
            <v>2020级拟转医学检验技术</v>
          </cell>
          <cell r="F23" t="str">
            <v>2020级转专业考试</v>
          </cell>
          <cell r="G23" t="str">
            <v>-</v>
          </cell>
        </row>
        <row r="24">
          <cell r="B24">
            <v>20860317</v>
          </cell>
          <cell r="C24" t="str">
            <v>朱亚楠</v>
          </cell>
          <cell r="D24" t="str">
            <v>虚拟自然班</v>
          </cell>
          <cell r="E24" t="str">
            <v>2020级拟转医学检验技术</v>
          </cell>
          <cell r="F24" t="str">
            <v>2020级转专业考试</v>
          </cell>
          <cell r="G24" t="str">
            <v>47.0</v>
          </cell>
        </row>
        <row r="25">
          <cell r="B25">
            <v>20860330</v>
          </cell>
          <cell r="C25" t="str">
            <v>孔晓燕</v>
          </cell>
          <cell r="D25" t="str">
            <v>虚拟自然班</v>
          </cell>
          <cell r="E25" t="str">
            <v>2020级拟转医学检验技术</v>
          </cell>
          <cell r="F25" t="str">
            <v>2020级转专业考试</v>
          </cell>
          <cell r="G25" t="str">
            <v>73.0</v>
          </cell>
        </row>
        <row r="26">
          <cell r="B26">
            <v>20860334</v>
          </cell>
          <cell r="C26" t="str">
            <v>孟旭</v>
          </cell>
          <cell r="D26" t="str">
            <v>虚拟自然班</v>
          </cell>
          <cell r="E26" t="str">
            <v>2020级拟转医学影像技术</v>
          </cell>
          <cell r="F26" t="str">
            <v>2020级转专业考试</v>
          </cell>
          <cell r="G26" t="str">
            <v>49.0</v>
          </cell>
        </row>
        <row r="27">
          <cell r="B27">
            <v>20930134</v>
          </cell>
          <cell r="C27" t="str">
            <v>祁欣</v>
          </cell>
          <cell r="D27" t="str">
            <v>虚拟自然班</v>
          </cell>
          <cell r="E27" t="str">
            <v>2020级拟转医学检验技术</v>
          </cell>
          <cell r="F27" t="str">
            <v>2020级转专业考试</v>
          </cell>
          <cell r="G27" t="str">
            <v>42.0</v>
          </cell>
        </row>
        <row r="28">
          <cell r="B28">
            <v>20930135</v>
          </cell>
          <cell r="C28" t="str">
            <v>高张晶</v>
          </cell>
          <cell r="D28" t="str">
            <v>虚拟自然班</v>
          </cell>
          <cell r="E28" t="str">
            <v>2020级拟转医学检验技术</v>
          </cell>
          <cell r="F28" t="str">
            <v>2020级转专业考试</v>
          </cell>
          <cell r="G28" t="str">
            <v>44.0</v>
          </cell>
        </row>
        <row r="29">
          <cell r="B29">
            <v>20940118</v>
          </cell>
          <cell r="C29" t="str">
            <v>邵梦茹</v>
          </cell>
          <cell r="D29" t="str">
            <v>虚拟自然班</v>
          </cell>
          <cell r="E29" t="str">
            <v>2020级拟转医学影像技术</v>
          </cell>
          <cell r="F29" t="str">
            <v>2020级转专业考试</v>
          </cell>
          <cell r="G29" t="str">
            <v>46.0</v>
          </cell>
        </row>
        <row r="30">
          <cell r="B30">
            <v>20950125</v>
          </cell>
          <cell r="C30" t="str">
            <v>梅旭</v>
          </cell>
          <cell r="D30" t="str">
            <v>虚拟自然班</v>
          </cell>
          <cell r="E30" t="str">
            <v>2020级拟转医学影像技术</v>
          </cell>
          <cell r="F30" t="str">
            <v>2020级转专业考试</v>
          </cell>
          <cell r="G30" t="str">
            <v>57.0</v>
          </cell>
        </row>
        <row r="31">
          <cell r="B31">
            <v>20950132</v>
          </cell>
          <cell r="C31" t="str">
            <v>张恒玉</v>
          </cell>
          <cell r="D31" t="str">
            <v>虚拟自然班</v>
          </cell>
          <cell r="E31" t="str">
            <v>2020级拟转医学检验技术</v>
          </cell>
          <cell r="F31" t="str">
            <v>2020级转专业考试</v>
          </cell>
          <cell r="G31" t="str">
            <v>21.0</v>
          </cell>
        </row>
        <row r="32">
          <cell r="B32">
            <v>20950135</v>
          </cell>
          <cell r="C32" t="str">
            <v>张琪</v>
          </cell>
          <cell r="D32" t="str">
            <v>虚拟自然班</v>
          </cell>
          <cell r="E32" t="str">
            <v>2020级拟转医学影像技术</v>
          </cell>
          <cell r="F32" t="str">
            <v>2020级转专业考试</v>
          </cell>
          <cell r="G32" t="str">
            <v>29.0</v>
          </cell>
        </row>
        <row r="33">
          <cell r="B33">
            <v>20950136</v>
          </cell>
          <cell r="C33" t="str">
            <v>闫安蔚</v>
          </cell>
          <cell r="D33" t="str">
            <v>虚拟自然班</v>
          </cell>
          <cell r="E33" t="str">
            <v>2020级拟转医学检验技术</v>
          </cell>
          <cell r="F33" t="str">
            <v>2020级转专业考试</v>
          </cell>
          <cell r="G33" t="str">
            <v>46.0</v>
          </cell>
        </row>
        <row r="34">
          <cell r="B34">
            <v>20960114</v>
          </cell>
          <cell r="C34" t="str">
            <v>杨芏冰</v>
          </cell>
          <cell r="D34" t="str">
            <v>虚拟自然班</v>
          </cell>
          <cell r="E34" t="str">
            <v>2020级拟转医学检验技术</v>
          </cell>
          <cell r="F34" t="str">
            <v>2020级转专业考试</v>
          </cell>
          <cell r="G34" t="str">
            <v>23.0</v>
          </cell>
        </row>
        <row r="35">
          <cell r="B35">
            <v>20960123</v>
          </cell>
          <cell r="C35" t="str">
            <v>李东旭</v>
          </cell>
          <cell r="D35" t="str">
            <v>虚拟自然班</v>
          </cell>
          <cell r="E35" t="str">
            <v>2020级拟转医学检验技术</v>
          </cell>
          <cell r="F35" t="str">
            <v>2020级转专业考试</v>
          </cell>
          <cell r="G35" t="str">
            <v>43.0</v>
          </cell>
        </row>
        <row r="36">
          <cell r="B36">
            <v>20960139</v>
          </cell>
          <cell r="C36" t="str">
            <v>颜雯靖</v>
          </cell>
          <cell r="D36" t="str">
            <v>虚拟自然班</v>
          </cell>
          <cell r="E36" t="str">
            <v>2020级拟转医学检验技术</v>
          </cell>
          <cell r="F36" t="str">
            <v>2020级转专业考试</v>
          </cell>
          <cell r="G36" t="str">
            <v>28.0</v>
          </cell>
        </row>
        <row r="37">
          <cell r="B37">
            <v>20960201</v>
          </cell>
          <cell r="C37" t="str">
            <v>张子劼</v>
          </cell>
          <cell r="D37" t="str">
            <v>虚拟自然班</v>
          </cell>
          <cell r="E37" t="str">
            <v>2020级拟转医学影像技术</v>
          </cell>
          <cell r="F37" t="str">
            <v>2020级转专业考试</v>
          </cell>
          <cell r="G37" t="str">
            <v>28.0</v>
          </cell>
        </row>
        <row r="38">
          <cell r="B38">
            <v>20970122</v>
          </cell>
          <cell r="C38" t="str">
            <v>徐琪</v>
          </cell>
          <cell r="D38" t="str">
            <v>虚拟自然班</v>
          </cell>
          <cell r="E38" t="str">
            <v>2020级拟转医学检验技术</v>
          </cell>
          <cell r="F38" t="str">
            <v>2020级转专业考试</v>
          </cell>
          <cell r="G38" t="str">
            <v>55.0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A2" sqref="$A2:$XFD2"/>
    </sheetView>
  </sheetViews>
  <sheetFormatPr defaultColWidth="9" defaultRowHeight="13.5"/>
  <cols>
    <col min="1" max="1" width="7.25" customWidth="1"/>
    <col min="2" max="2" width="13" customWidth="1"/>
    <col min="3" max="3" width="13.25" customWidth="1"/>
    <col min="5" max="5" width="26.75" customWidth="1"/>
    <col min="6" max="9" width="14.25" customWidth="1"/>
    <col min="10" max="10" width="13" customWidth="1"/>
    <col min="11" max="11" width="14.375" customWidth="1"/>
    <col min="13" max="13" width="9.625" customWidth="1"/>
  </cols>
  <sheetData>
    <row r="1" ht="27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8" customFormat="1" ht="3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8" customFormat="1" ht="30" customHeight="1" spans="1:13">
      <c r="A3" s="4">
        <v>1</v>
      </c>
      <c r="B3" s="22">
        <v>20890211</v>
      </c>
      <c r="C3" s="22" t="s">
        <v>14</v>
      </c>
      <c r="D3" s="22" t="s">
        <v>15</v>
      </c>
      <c r="E3" s="22" t="s">
        <v>16</v>
      </c>
      <c r="F3" s="22" t="s">
        <v>17</v>
      </c>
      <c r="G3" s="22">
        <v>3.8</v>
      </c>
      <c r="H3" s="22">
        <v>3</v>
      </c>
      <c r="I3" s="22">
        <v>104</v>
      </c>
      <c r="J3" s="21" t="str">
        <f>VLOOKUP(B3,[6]成绩简表!$B$2:$G$277,6,0)</f>
        <v>94.5</v>
      </c>
      <c r="K3" s="21" t="str">
        <f>VLOOKUP(B3,[2]成绩简表!$B$2:$G$68,6,0)</f>
        <v>83.0</v>
      </c>
      <c r="L3" s="21">
        <f t="shared" ref="L3:L28" si="0">J3+K3</f>
        <v>177.5</v>
      </c>
      <c r="M3" s="21" t="s">
        <v>18</v>
      </c>
    </row>
    <row r="4" s="8" customFormat="1" ht="30" customHeight="1" spans="1:13">
      <c r="A4" s="4">
        <v>2</v>
      </c>
      <c r="B4" s="22">
        <v>20830516</v>
      </c>
      <c r="C4" s="22" t="s">
        <v>19</v>
      </c>
      <c r="D4" s="22" t="s">
        <v>20</v>
      </c>
      <c r="E4" s="22" t="s">
        <v>21</v>
      </c>
      <c r="F4" s="22" t="s">
        <v>17</v>
      </c>
      <c r="G4" s="22">
        <v>3.65</v>
      </c>
      <c r="H4" s="22">
        <v>5</v>
      </c>
      <c r="I4" s="22">
        <v>407</v>
      </c>
      <c r="J4" s="21" t="str">
        <f>VLOOKUP(B4,[6]成绩简表!$B$2:$G$277,6,0)</f>
        <v>81.5</v>
      </c>
      <c r="K4" s="21" t="str">
        <f>VLOOKUP(B4,[2]成绩简表!$B$2:$G$68,6,0)</f>
        <v>86.0</v>
      </c>
      <c r="L4" s="21">
        <f t="shared" si="0"/>
        <v>167.5</v>
      </c>
      <c r="M4" s="21" t="s">
        <v>18</v>
      </c>
    </row>
    <row r="5" s="8" customFormat="1" ht="30" customHeight="1" spans="1:13">
      <c r="A5" s="4">
        <v>3</v>
      </c>
      <c r="B5" s="22">
        <v>20810531</v>
      </c>
      <c r="C5" s="22" t="s">
        <v>22</v>
      </c>
      <c r="D5" s="22" t="s">
        <v>20</v>
      </c>
      <c r="E5" s="22" t="s">
        <v>23</v>
      </c>
      <c r="F5" s="22" t="s">
        <v>17</v>
      </c>
      <c r="G5" s="22">
        <v>3.39</v>
      </c>
      <c r="H5" s="22">
        <v>16</v>
      </c>
      <c r="I5" s="22">
        <v>192</v>
      </c>
      <c r="J5" s="21" t="str">
        <f>VLOOKUP(B5,[6]成绩简表!$B$2:$G$277,6,0)</f>
        <v>82.5</v>
      </c>
      <c r="K5" s="21" t="str">
        <f>VLOOKUP(B5,[2]成绩简表!$B$2:$G$68,6,0)</f>
        <v>80.5</v>
      </c>
      <c r="L5" s="21">
        <f t="shared" si="0"/>
        <v>163</v>
      </c>
      <c r="M5" s="21" t="s">
        <v>18</v>
      </c>
    </row>
    <row r="6" s="8" customFormat="1" ht="30" customHeight="1" spans="1:13">
      <c r="A6" s="4">
        <v>4</v>
      </c>
      <c r="B6" s="22">
        <v>20830802</v>
      </c>
      <c r="C6" s="22" t="s">
        <v>24</v>
      </c>
      <c r="D6" s="22" t="s">
        <v>15</v>
      </c>
      <c r="E6" s="22" t="s">
        <v>21</v>
      </c>
      <c r="F6" s="22" t="s">
        <v>17</v>
      </c>
      <c r="G6" s="22">
        <v>3.7</v>
      </c>
      <c r="H6" s="22">
        <v>4</v>
      </c>
      <c r="I6" s="22">
        <v>407</v>
      </c>
      <c r="J6" s="21" t="str">
        <f>VLOOKUP(B6,[6]成绩简表!$B$2:$G$277,6,0)</f>
        <v>85.0</v>
      </c>
      <c r="K6" s="21" t="str">
        <f>VLOOKUP(B6,[2]成绩简表!$B$2:$G$68,6,0)</f>
        <v>76.0</v>
      </c>
      <c r="L6" s="21">
        <f t="shared" si="0"/>
        <v>161</v>
      </c>
      <c r="M6" s="21" t="s">
        <v>18</v>
      </c>
    </row>
    <row r="7" s="8" customFormat="1" ht="30" customHeight="1" spans="1:13">
      <c r="A7" s="4">
        <v>5</v>
      </c>
      <c r="B7" s="22">
        <v>20920202</v>
      </c>
      <c r="C7" s="22" t="s">
        <v>25</v>
      </c>
      <c r="D7" s="22" t="s">
        <v>15</v>
      </c>
      <c r="E7" s="22" t="s">
        <v>26</v>
      </c>
      <c r="F7" s="22" t="s">
        <v>17</v>
      </c>
      <c r="G7" s="22">
        <v>2.92</v>
      </c>
      <c r="H7" s="22">
        <v>13</v>
      </c>
      <c r="I7" s="22">
        <v>73</v>
      </c>
      <c r="J7" s="21" t="str">
        <f>VLOOKUP(B7,[6]成绩简表!$B$2:$G$277,6,0)</f>
        <v>85.5</v>
      </c>
      <c r="K7" s="21" t="str">
        <f>VLOOKUP(B7,[2]成绩简表!$B$2:$G$68,6,0)</f>
        <v>74.0</v>
      </c>
      <c r="L7" s="21">
        <f t="shared" si="0"/>
        <v>159.5</v>
      </c>
      <c r="M7" s="21" t="s">
        <v>18</v>
      </c>
    </row>
    <row r="8" s="8" customFormat="1" ht="30" customHeight="1" spans="1:13">
      <c r="A8" s="4">
        <v>6</v>
      </c>
      <c r="B8" s="22">
        <v>20810616</v>
      </c>
      <c r="C8" s="22" t="s">
        <v>27</v>
      </c>
      <c r="D8" s="22" t="s">
        <v>15</v>
      </c>
      <c r="E8" s="22" t="s">
        <v>23</v>
      </c>
      <c r="F8" s="22" t="s">
        <v>17</v>
      </c>
      <c r="G8" s="22">
        <v>3.92</v>
      </c>
      <c r="H8" s="22">
        <v>3</v>
      </c>
      <c r="I8" s="22">
        <v>192</v>
      </c>
      <c r="J8" s="21" t="str">
        <f>VLOOKUP(B8,[6]成绩简表!$B$2:$G$277,6,0)</f>
        <v>81.5</v>
      </c>
      <c r="K8" s="21" t="str">
        <f>VLOOKUP(B8,[2]成绩简表!$B$2:$G$68,6,0)</f>
        <v>78.0</v>
      </c>
      <c r="L8" s="21">
        <f t="shared" si="0"/>
        <v>159.5</v>
      </c>
      <c r="M8" s="21" t="s">
        <v>18</v>
      </c>
    </row>
    <row r="9" s="8" customFormat="1" ht="30" customHeight="1" spans="1:13">
      <c r="A9" s="4">
        <v>7</v>
      </c>
      <c r="B9" s="22">
        <v>20890433</v>
      </c>
      <c r="C9" s="22" t="s">
        <v>28</v>
      </c>
      <c r="D9" s="22" t="s">
        <v>20</v>
      </c>
      <c r="E9" s="22" t="s">
        <v>16</v>
      </c>
      <c r="F9" s="22" t="s">
        <v>17</v>
      </c>
      <c r="G9" s="22">
        <v>3.51</v>
      </c>
      <c r="H9" s="22">
        <v>12</v>
      </c>
      <c r="I9" s="22">
        <v>104</v>
      </c>
      <c r="J9" s="21" t="str">
        <f>VLOOKUP(B9,[6]成绩简表!$B$2:$G$277,6,0)</f>
        <v>84.5</v>
      </c>
      <c r="K9" s="21" t="str">
        <f>VLOOKUP(B9,[2]成绩简表!$B$2:$G$68,6,0)</f>
        <v>73.0</v>
      </c>
      <c r="L9" s="21">
        <f t="shared" si="0"/>
        <v>157.5</v>
      </c>
      <c r="M9" s="21" t="s">
        <v>18</v>
      </c>
    </row>
    <row r="10" s="8" customFormat="1" ht="30" customHeight="1" spans="1:13">
      <c r="A10" s="4">
        <v>8</v>
      </c>
      <c r="B10" s="22">
        <v>20920217</v>
      </c>
      <c r="C10" s="22" t="s">
        <v>29</v>
      </c>
      <c r="D10" s="22" t="s">
        <v>20</v>
      </c>
      <c r="E10" s="22" t="s">
        <v>26</v>
      </c>
      <c r="F10" s="22" t="s">
        <v>17</v>
      </c>
      <c r="G10" s="22">
        <v>2.91</v>
      </c>
      <c r="H10" s="22">
        <v>14</v>
      </c>
      <c r="I10" s="22">
        <v>73</v>
      </c>
      <c r="J10" s="21" t="str">
        <f>VLOOKUP(B10,[6]成绩简表!$B$2:$G$277,6,0)</f>
        <v>85.0</v>
      </c>
      <c r="K10" s="21" t="str">
        <f>VLOOKUP(B10,[2]成绩简表!$B$2:$G$68,6,0)</f>
        <v>72.0</v>
      </c>
      <c r="L10" s="21">
        <f t="shared" si="0"/>
        <v>157</v>
      </c>
      <c r="M10" s="21" t="s">
        <v>18</v>
      </c>
    </row>
    <row r="11" s="8" customFormat="1" ht="30" customHeight="1" spans="1:13">
      <c r="A11" s="4">
        <v>9</v>
      </c>
      <c r="B11" s="22">
        <v>19920220</v>
      </c>
      <c r="C11" s="22" t="s">
        <v>30</v>
      </c>
      <c r="D11" s="22" t="s">
        <v>20</v>
      </c>
      <c r="E11" s="22" t="s">
        <v>26</v>
      </c>
      <c r="F11" s="22" t="s">
        <v>17</v>
      </c>
      <c r="G11" s="22">
        <v>3.13</v>
      </c>
      <c r="H11" s="22">
        <v>5</v>
      </c>
      <c r="I11" s="22">
        <v>73</v>
      </c>
      <c r="J11" s="21" t="str">
        <f>VLOOKUP(B11,[6]成绩简表!$B$2:$G$277,6,0)</f>
        <v>78.5</v>
      </c>
      <c r="K11" s="21" t="str">
        <f>VLOOKUP(B11,[2]成绩简表!$B$2:$G$68,6,0)</f>
        <v>78.0</v>
      </c>
      <c r="L11" s="21">
        <f t="shared" si="0"/>
        <v>156.5</v>
      </c>
      <c r="M11" s="21" t="s">
        <v>18</v>
      </c>
    </row>
    <row r="12" s="8" customFormat="1" ht="30" customHeight="1" spans="1:13">
      <c r="A12" s="4">
        <v>10</v>
      </c>
      <c r="B12" s="22">
        <v>20970201</v>
      </c>
      <c r="C12" s="22" t="s">
        <v>31</v>
      </c>
      <c r="D12" s="22" t="s">
        <v>15</v>
      </c>
      <c r="E12" s="22" t="s">
        <v>32</v>
      </c>
      <c r="F12" s="22" t="s">
        <v>17</v>
      </c>
      <c r="G12" s="22">
        <v>2.85</v>
      </c>
      <c r="H12" s="22">
        <v>3</v>
      </c>
      <c r="I12" s="22">
        <v>68</v>
      </c>
      <c r="J12" s="21" t="str">
        <f>VLOOKUP(B12,[6]成绩简表!$B$2:$G$277,6,0)</f>
        <v>77.0</v>
      </c>
      <c r="K12" s="21" t="str">
        <f>VLOOKUP(B12,[2]成绩简表!$B$2:$G$68,6,0)</f>
        <v>77.0</v>
      </c>
      <c r="L12" s="21">
        <f t="shared" si="0"/>
        <v>154</v>
      </c>
      <c r="M12" s="21" t="s">
        <v>18</v>
      </c>
    </row>
    <row r="13" s="8" customFormat="1" ht="30" customHeight="1" spans="1:13">
      <c r="A13" s="4">
        <v>11</v>
      </c>
      <c r="B13" s="5">
        <v>20820207</v>
      </c>
      <c r="C13" s="5" t="s">
        <v>33</v>
      </c>
      <c r="D13" s="5" t="s">
        <v>15</v>
      </c>
      <c r="E13" s="5" t="s">
        <v>34</v>
      </c>
      <c r="F13" s="5" t="s">
        <v>17</v>
      </c>
      <c r="G13" s="22">
        <v>3.32</v>
      </c>
      <c r="H13" s="5">
        <v>5</v>
      </c>
      <c r="I13" s="5">
        <v>84</v>
      </c>
      <c r="J13" s="21" t="str">
        <f>VLOOKUP(B13,[6]成绩简表!$B$2:$G$277,6,0)</f>
        <v>80.5</v>
      </c>
      <c r="K13" s="21" t="str">
        <f>VLOOKUP(B13,[2]成绩简表!$B$2:$G$68,6,0)</f>
        <v>72.0</v>
      </c>
      <c r="L13" s="21">
        <f t="shared" si="0"/>
        <v>152.5</v>
      </c>
      <c r="M13" s="21" t="s">
        <v>18</v>
      </c>
    </row>
    <row r="14" s="8" customFormat="1" ht="30" customHeight="1" spans="1:13">
      <c r="A14" s="4">
        <v>12</v>
      </c>
      <c r="B14" s="22">
        <v>20810331</v>
      </c>
      <c r="C14" s="22" t="s">
        <v>35</v>
      </c>
      <c r="D14" s="22" t="s">
        <v>20</v>
      </c>
      <c r="E14" s="22" t="s">
        <v>23</v>
      </c>
      <c r="F14" s="22" t="s">
        <v>17</v>
      </c>
      <c r="G14" s="22">
        <v>3.5</v>
      </c>
      <c r="H14" s="22">
        <v>13</v>
      </c>
      <c r="I14" s="22">
        <v>192</v>
      </c>
      <c r="J14" s="21" t="str">
        <f>VLOOKUP(B14,[6]成绩简表!$B$2:$G$277,6,0)</f>
        <v>78.0</v>
      </c>
      <c r="K14" s="21" t="str">
        <f>VLOOKUP(B14,[2]成绩简表!$B$2:$G$68,6,0)</f>
        <v>72.5</v>
      </c>
      <c r="L14" s="21">
        <f t="shared" si="0"/>
        <v>150.5</v>
      </c>
      <c r="M14" s="21" t="s">
        <v>18</v>
      </c>
    </row>
    <row r="15" s="8" customFormat="1" ht="30" customHeight="1" spans="1:13">
      <c r="A15" s="4">
        <v>13</v>
      </c>
      <c r="B15" s="5">
        <v>20820136</v>
      </c>
      <c r="C15" s="5" t="s">
        <v>36</v>
      </c>
      <c r="D15" s="5" t="s">
        <v>20</v>
      </c>
      <c r="E15" s="5" t="s">
        <v>34</v>
      </c>
      <c r="F15" s="5" t="s">
        <v>17</v>
      </c>
      <c r="G15" s="22">
        <v>3.18</v>
      </c>
      <c r="H15" s="5">
        <v>7</v>
      </c>
      <c r="I15" s="5">
        <v>84</v>
      </c>
      <c r="J15" s="21" t="str">
        <f>VLOOKUP(B15,[6]成绩简表!$B$2:$G$277,6,0)</f>
        <v>76.0</v>
      </c>
      <c r="K15" s="21" t="str">
        <f>VLOOKUP(B15,[2]成绩简表!$B$2:$G$68,6,0)</f>
        <v>74.5</v>
      </c>
      <c r="L15" s="21">
        <f t="shared" si="0"/>
        <v>150.5</v>
      </c>
      <c r="M15" s="21" t="s">
        <v>18</v>
      </c>
    </row>
    <row r="16" s="8" customFormat="1" ht="30" customHeight="1" spans="1:13">
      <c r="A16" s="4">
        <v>14</v>
      </c>
      <c r="B16" s="22">
        <v>20890229</v>
      </c>
      <c r="C16" s="22" t="s">
        <v>37</v>
      </c>
      <c r="D16" s="22" t="s">
        <v>20</v>
      </c>
      <c r="E16" s="22" t="s">
        <v>16</v>
      </c>
      <c r="F16" s="22" t="s">
        <v>17</v>
      </c>
      <c r="G16" s="22">
        <v>3.59</v>
      </c>
      <c r="H16" s="22">
        <v>10</v>
      </c>
      <c r="I16" s="22">
        <v>104</v>
      </c>
      <c r="J16" s="21" t="str">
        <f>VLOOKUP(B16,[6]成绩简表!$B$2:$G$277,6,0)</f>
        <v>72.5</v>
      </c>
      <c r="K16" s="21" t="str">
        <f>VLOOKUP(B16,[2]成绩简表!$B$2:$G$68,6,0)</f>
        <v>77.0</v>
      </c>
      <c r="L16" s="21">
        <f t="shared" si="0"/>
        <v>149.5</v>
      </c>
      <c r="M16" s="21" t="s">
        <v>18</v>
      </c>
    </row>
    <row r="17" s="8" customFormat="1" ht="30" customHeight="1" spans="1:13">
      <c r="A17" s="4">
        <v>15</v>
      </c>
      <c r="B17" s="22">
        <v>20810623</v>
      </c>
      <c r="C17" s="22" t="s">
        <v>38</v>
      </c>
      <c r="D17" s="22" t="s">
        <v>20</v>
      </c>
      <c r="E17" s="22" t="s">
        <v>23</v>
      </c>
      <c r="F17" s="20" t="s">
        <v>17</v>
      </c>
      <c r="G17" s="22">
        <v>3.6</v>
      </c>
      <c r="H17" s="20">
        <v>9</v>
      </c>
      <c r="I17" s="20">
        <v>192</v>
      </c>
      <c r="J17" s="21" t="str">
        <f>VLOOKUP(B17,[6]成绩简表!$B$2:$G$277,6,0)</f>
        <v>76.5</v>
      </c>
      <c r="K17" s="21" t="str">
        <f>VLOOKUP(B17,[2]成绩简表!$B$2:$G$68,6,0)</f>
        <v>73.0</v>
      </c>
      <c r="L17" s="21">
        <f t="shared" si="0"/>
        <v>149.5</v>
      </c>
      <c r="M17" s="21" t="s">
        <v>18</v>
      </c>
    </row>
    <row r="18" s="8" customFormat="1" ht="30" customHeight="1" spans="1:13">
      <c r="A18" s="4">
        <v>16</v>
      </c>
      <c r="B18" s="22">
        <v>20810325</v>
      </c>
      <c r="C18" s="22" t="s">
        <v>39</v>
      </c>
      <c r="D18" s="22" t="s">
        <v>20</v>
      </c>
      <c r="E18" s="22" t="s">
        <v>23</v>
      </c>
      <c r="F18" s="22" t="s">
        <v>17</v>
      </c>
      <c r="G18" s="22">
        <v>3.76</v>
      </c>
      <c r="H18" s="22">
        <v>5</v>
      </c>
      <c r="I18" s="22">
        <v>192</v>
      </c>
      <c r="J18" s="21" t="str">
        <f>VLOOKUP(B18,[6]成绩简表!$B$2:$G$277,6,0)</f>
        <v>75.5</v>
      </c>
      <c r="K18" s="21" t="str">
        <f>VLOOKUP(B18,[2]成绩简表!$B$2:$G$68,6,0)</f>
        <v>72.5</v>
      </c>
      <c r="L18" s="21">
        <f t="shared" si="0"/>
        <v>148</v>
      </c>
      <c r="M18" s="21" t="s">
        <v>18</v>
      </c>
    </row>
    <row r="19" s="8" customFormat="1" ht="30" customHeight="1" spans="1:13">
      <c r="A19" s="4">
        <v>17</v>
      </c>
      <c r="B19" s="22">
        <v>20830606</v>
      </c>
      <c r="C19" s="22" t="s">
        <v>40</v>
      </c>
      <c r="D19" s="22" t="s">
        <v>20</v>
      </c>
      <c r="E19" s="22" t="s">
        <v>21</v>
      </c>
      <c r="F19" s="22" t="s">
        <v>17</v>
      </c>
      <c r="G19" s="22">
        <v>3.14</v>
      </c>
      <c r="H19" s="22">
        <v>35</v>
      </c>
      <c r="I19" s="22">
        <v>407</v>
      </c>
      <c r="J19" s="21" t="str">
        <f>VLOOKUP(B19,[6]成绩简表!$B$2:$G$277,6,0)</f>
        <v>66.5</v>
      </c>
      <c r="K19" s="21" t="str">
        <f>VLOOKUP(B19,[2]成绩简表!$B$2:$G$68,6,0)</f>
        <v>80.0</v>
      </c>
      <c r="L19" s="21">
        <f t="shared" si="0"/>
        <v>146.5</v>
      </c>
      <c r="M19" s="21" t="s">
        <v>18</v>
      </c>
    </row>
    <row r="20" s="8" customFormat="1" ht="30" customHeight="1" spans="1:13">
      <c r="A20" s="4">
        <v>18</v>
      </c>
      <c r="B20" s="5">
        <v>20820128</v>
      </c>
      <c r="C20" s="5" t="s">
        <v>41</v>
      </c>
      <c r="D20" s="5" t="s">
        <v>20</v>
      </c>
      <c r="E20" s="5" t="s">
        <v>34</v>
      </c>
      <c r="F20" s="5" t="s">
        <v>17</v>
      </c>
      <c r="G20" s="22">
        <v>3.41</v>
      </c>
      <c r="H20" s="5">
        <v>3</v>
      </c>
      <c r="I20" s="5">
        <v>84</v>
      </c>
      <c r="J20" s="21" t="str">
        <f>VLOOKUP(B20,[6]成绩简表!$B$2:$G$277,6,0)</f>
        <v>72.5</v>
      </c>
      <c r="K20" s="21" t="str">
        <f>VLOOKUP(B20,[2]成绩简表!$B$2:$G$68,6,0)</f>
        <v>73.5</v>
      </c>
      <c r="L20" s="21">
        <f t="shared" si="0"/>
        <v>146</v>
      </c>
      <c r="M20" s="21" t="s">
        <v>18</v>
      </c>
    </row>
    <row r="21" s="8" customFormat="1" ht="30" customHeight="1" spans="1:13">
      <c r="A21" s="4">
        <v>19</v>
      </c>
      <c r="B21" s="22">
        <v>20810624</v>
      </c>
      <c r="C21" s="22" t="s">
        <v>42</v>
      </c>
      <c r="D21" s="22" t="s">
        <v>20</v>
      </c>
      <c r="E21" s="22" t="s">
        <v>23</v>
      </c>
      <c r="F21" s="22" t="s">
        <v>17</v>
      </c>
      <c r="G21" s="22">
        <v>3.02</v>
      </c>
      <c r="H21" s="22">
        <v>35</v>
      </c>
      <c r="I21" s="22">
        <v>192</v>
      </c>
      <c r="J21" s="21" t="str">
        <f>VLOOKUP(B21,[6]成绩简表!$B$2:$G$277,6,0)</f>
        <v>69.0</v>
      </c>
      <c r="K21" s="21" t="str">
        <f>VLOOKUP(B21,[2]成绩简表!$B$2:$G$68,6,0)</f>
        <v>75.0</v>
      </c>
      <c r="L21" s="21">
        <f t="shared" si="0"/>
        <v>144</v>
      </c>
      <c r="M21" s="21" t="s">
        <v>18</v>
      </c>
    </row>
    <row r="22" s="8" customFormat="1" ht="30" customHeight="1" spans="1:13">
      <c r="A22" s="4">
        <v>20</v>
      </c>
      <c r="B22" s="22">
        <v>20830709</v>
      </c>
      <c r="C22" s="22" t="s">
        <v>43</v>
      </c>
      <c r="D22" s="22" t="s">
        <v>20</v>
      </c>
      <c r="E22" s="22" t="s">
        <v>21</v>
      </c>
      <c r="F22" s="22" t="s">
        <v>17</v>
      </c>
      <c r="G22" s="22">
        <v>3.41</v>
      </c>
      <c r="H22" s="22">
        <v>14</v>
      </c>
      <c r="I22" s="22">
        <v>407</v>
      </c>
      <c r="J22" s="21" t="str">
        <f>VLOOKUP(B22,[6]成绩简表!$B$2:$G$277,6,0)</f>
        <v>66.5</v>
      </c>
      <c r="K22" s="21" t="str">
        <f>VLOOKUP(B22,[2]成绩简表!$B$2:$G$68,6,0)</f>
        <v>77.0</v>
      </c>
      <c r="L22" s="21">
        <f t="shared" si="0"/>
        <v>143.5</v>
      </c>
      <c r="M22" s="21" t="s">
        <v>18</v>
      </c>
    </row>
    <row r="23" s="8" customFormat="1" ht="30" customHeight="1" spans="1:13">
      <c r="A23" s="4">
        <v>21</v>
      </c>
      <c r="B23" s="22">
        <v>20810124</v>
      </c>
      <c r="C23" s="22" t="s">
        <v>44</v>
      </c>
      <c r="D23" s="22" t="s">
        <v>20</v>
      </c>
      <c r="E23" s="22" t="s">
        <v>23</v>
      </c>
      <c r="F23" s="22" t="s">
        <v>17</v>
      </c>
      <c r="G23" s="22">
        <v>3.13</v>
      </c>
      <c r="H23" s="22">
        <v>28</v>
      </c>
      <c r="I23" s="22">
        <v>192</v>
      </c>
      <c r="J23" s="21" t="str">
        <f>VLOOKUP(B23,[6]成绩简表!$B$2:$G$277,6,0)</f>
        <v>73.5</v>
      </c>
      <c r="K23" s="21" t="str">
        <f>VLOOKUP(B23,[2]成绩简表!$B$2:$G$68,6,0)</f>
        <v>69.5</v>
      </c>
      <c r="L23" s="21">
        <f t="shared" si="0"/>
        <v>143</v>
      </c>
      <c r="M23" s="21" t="s">
        <v>18</v>
      </c>
    </row>
    <row r="24" s="8" customFormat="1" ht="30" customHeight="1" spans="1:13">
      <c r="A24" s="4">
        <v>22</v>
      </c>
      <c r="B24" s="22">
        <v>20810233</v>
      </c>
      <c r="C24" s="22" t="s">
        <v>45</v>
      </c>
      <c r="D24" s="22" t="s">
        <v>20</v>
      </c>
      <c r="E24" s="22" t="s">
        <v>23</v>
      </c>
      <c r="F24" s="22" t="s">
        <v>17</v>
      </c>
      <c r="G24" s="22">
        <v>3.56</v>
      </c>
      <c r="H24" s="22">
        <v>10</v>
      </c>
      <c r="I24" s="22">
        <v>192</v>
      </c>
      <c r="J24" s="21" t="str">
        <f>VLOOKUP(B24,[6]成绩简表!$B$2:$G$277,6,0)</f>
        <v>74.0</v>
      </c>
      <c r="K24" s="21" t="str">
        <f>VLOOKUP(B24,[2]成绩简表!$B$2:$G$68,6,0)</f>
        <v>69.0</v>
      </c>
      <c r="L24" s="21">
        <f t="shared" si="0"/>
        <v>143</v>
      </c>
      <c r="M24" s="21" t="s">
        <v>18</v>
      </c>
    </row>
    <row r="25" s="8" customFormat="1" ht="30" customHeight="1" spans="1:13">
      <c r="A25" s="4">
        <v>23</v>
      </c>
      <c r="B25" s="22">
        <v>20810133</v>
      </c>
      <c r="C25" s="22" t="s">
        <v>46</v>
      </c>
      <c r="D25" s="22" t="s">
        <v>20</v>
      </c>
      <c r="E25" s="22" t="s">
        <v>23</v>
      </c>
      <c r="F25" s="22" t="s">
        <v>17</v>
      </c>
      <c r="G25" s="22">
        <v>3.49</v>
      </c>
      <c r="H25" s="22">
        <v>14</v>
      </c>
      <c r="I25" s="22">
        <v>192</v>
      </c>
      <c r="J25" s="21" t="str">
        <f>VLOOKUP(B25,[6]成绩简表!$B$2:$G$277,6,0)</f>
        <v>64.0</v>
      </c>
      <c r="K25" s="21" t="str">
        <f>VLOOKUP(B25,[2]成绩简表!$B$2:$G$68,6,0)</f>
        <v>78.0</v>
      </c>
      <c r="L25" s="21">
        <f t="shared" si="0"/>
        <v>142</v>
      </c>
      <c r="M25" s="21" t="s">
        <v>18</v>
      </c>
    </row>
    <row r="26" s="8" customFormat="1" ht="30" customHeight="1" spans="1:13">
      <c r="A26" s="4">
        <v>24</v>
      </c>
      <c r="B26" s="22">
        <v>19920223</v>
      </c>
      <c r="C26" s="22" t="s">
        <v>47</v>
      </c>
      <c r="D26" s="22" t="s">
        <v>20</v>
      </c>
      <c r="E26" s="22" t="s">
        <v>26</v>
      </c>
      <c r="F26" s="22" t="s">
        <v>17</v>
      </c>
      <c r="G26" s="22">
        <v>3.1</v>
      </c>
      <c r="H26" s="22">
        <v>7</v>
      </c>
      <c r="I26" s="22">
        <v>73</v>
      </c>
      <c r="J26" s="21" t="str">
        <f>VLOOKUP(B26,[6]成绩简表!$B$2:$G$277,6,0)</f>
        <v>65.0</v>
      </c>
      <c r="K26" s="21" t="str">
        <f>VLOOKUP(B26,[2]成绩简表!$B$2:$G$68,6,0)</f>
        <v>75.5</v>
      </c>
      <c r="L26" s="21">
        <f t="shared" si="0"/>
        <v>140.5</v>
      </c>
      <c r="M26" s="21" t="s">
        <v>18</v>
      </c>
    </row>
    <row r="27" s="8" customFormat="1" ht="30" customHeight="1" spans="1:13">
      <c r="A27" s="4">
        <v>25</v>
      </c>
      <c r="B27" s="22">
        <v>20890233</v>
      </c>
      <c r="C27" s="22" t="s">
        <v>48</v>
      </c>
      <c r="D27" s="22" t="s">
        <v>20</v>
      </c>
      <c r="E27" s="22" t="s">
        <v>16</v>
      </c>
      <c r="F27" s="22" t="s">
        <v>17</v>
      </c>
      <c r="G27" s="22">
        <v>3.45</v>
      </c>
      <c r="H27" s="22">
        <v>14</v>
      </c>
      <c r="I27" s="22">
        <v>104</v>
      </c>
      <c r="J27" s="21" t="str">
        <f>VLOOKUP(B27,[6]成绩简表!$B$2:$G$277,6,0)</f>
        <v>66.0</v>
      </c>
      <c r="K27" s="21" t="str">
        <f>VLOOKUP(B27,[2]成绩简表!$B$2:$G$68,6,0)</f>
        <v>73.0</v>
      </c>
      <c r="L27" s="21">
        <f t="shared" si="0"/>
        <v>139</v>
      </c>
      <c r="M27" s="21" t="s">
        <v>18</v>
      </c>
    </row>
    <row r="28" s="8" customFormat="1" ht="30" customHeight="1" spans="1:13">
      <c r="A28" s="4">
        <v>26</v>
      </c>
      <c r="B28" s="22">
        <v>20831020</v>
      </c>
      <c r="C28" s="22" t="s">
        <v>49</v>
      </c>
      <c r="D28" s="22" t="s">
        <v>20</v>
      </c>
      <c r="E28" s="22" t="s">
        <v>21</v>
      </c>
      <c r="F28" s="22" t="s">
        <v>17</v>
      </c>
      <c r="G28" s="22">
        <v>3.28</v>
      </c>
      <c r="H28" s="22">
        <v>23</v>
      </c>
      <c r="I28" s="22">
        <v>407</v>
      </c>
      <c r="J28" s="21" t="str">
        <f>VLOOKUP(B28,[6]成绩简表!$B$2:$G$277,6,0)</f>
        <v>64.5</v>
      </c>
      <c r="K28" s="21" t="str">
        <f>VLOOKUP(B28,[2]成绩简表!$B$2:$G$68,6,0)</f>
        <v>74.0</v>
      </c>
      <c r="L28" s="21">
        <f t="shared" si="0"/>
        <v>138.5</v>
      </c>
      <c r="M28" s="21" t="s">
        <v>18</v>
      </c>
    </row>
    <row r="29" s="8" customFormat="1" ht="30" customHeight="1" spans="1:13">
      <c r="A29" s="4">
        <v>27</v>
      </c>
      <c r="B29" s="22">
        <v>20810120</v>
      </c>
      <c r="C29" s="22" t="s">
        <v>50</v>
      </c>
      <c r="D29" s="22" t="s">
        <v>20</v>
      </c>
      <c r="E29" s="22" t="s">
        <v>23</v>
      </c>
      <c r="F29" s="22" t="s">
        <v>17</v>
      </c>
      <c r="G29" s="22">
        <v>3.01</v>
      </c>
      <c r="H29" s="22">
        <v>36</v>
      </c>
      <c r="I29" s="22">
        <v>192</v>
      </c>
      <c r="J29" s="21" t="str">
        <f>VLOOKUP(B29,[6]成绩简表!$B$2:$G$277,6,0)</f>
        <v>63.5</v>
      </c>
      <c r="K29" s="21" t="str">
        <f>VLOOKUP(B29,[2]成绩简表!$B$2:$G$68,6,0)</f>
        <v>74.0</v>
      </c>
      <c r="L29" s="21">
        <f t="shared" ref="L29:L61" si="1">J29+K29</f>
        <v>137.5</v>
      </c>
      <c r="M29" s="21" t="s">
        <v>18</v>
      </c>
    </row>
    <row r="30" s="8" customFormat="1" ht="30" customHeight="1" spans="1:13">
      <c r="A30" s="4">
        <v>28</v>
      </c>
      <c r="B30" s="22">
        <v>20810328</v>
      </c>
      <c r="C30" s="22" t="s">
        <v>51</v>
      </c>
      <c r="D30" s="22" t="s">
        <v>20</v>
      </c>
      <c r="E30" s="22" t="s">
        <v>23</v>
      </c>
      <c r="F30" s="22" t="s">
        <v>17</v>
      </c>
      <c r="G30" s="22">
        <v>3.48</v>
      </c>
      <c r="H30" s="22">
        <v>15</v>
      </c>
      <c r="I30" s="22">
        <v>192</v>
      </c>
      <c r="J30" s="21" t="str">
        <f>VLOOKUP(B30,[6]成绩简表!$B$2:$G$277,6,0)</f>
        <v>67.0</v>
      </c>
      <c r="K30" s="21" t="str">
        <f>VLOOKUP(B30,[2]成绩简表!$B$2:$G$68,6,0)</f>
        <v>69.5</v>
      </c>
      <c r="L30" s="21">
        <f t="shared" si="1"/>
        <v>136.5</v>
      </c>
      <c r="M30" s="21" t="s">
        <v>18</v>
      </c>
    </row>
    <row r="31" s="8" customFormat="1" ht="30" customHeight="1" spans="1:13">
      <c r="A31" s="4">
        <v>29</v>
      </c>
      <c r="B31" s="5">
        <v>20820130</v>
      </c>
      <c r="C31" s="5" t="s">
        <v>52</v>
      </c>
      <c r="D31" s="5" t="s">
        <v>20</v>
      </c>
      <c r="E31" s="5" t="s">
        <v>34</v>
      </c>
      <c r="F31" s="5" t="s">
        <v>17</v>
      </c>
      <c r="G31" s="22">
        <v>3.03</v>
      </c>
      <c r="H31" s="5">
        <v>10</v>
      </c>
      <c r="I31" s="5">
        <v>84</v>
      </c>
      <c r="J31" s="21" t="str">
        <f>VLOOKUP(B31,[6]成绩简表!$B$2:$G$277,6,0)</f>
        <v>71.0</v>
      </c>
      <c r="K31" s="21" t="str">
        <f>VLOOKUP(B31,[2]成绩简表!$B$2:$G$68,6,0)</f>
        <v>65.5</v>
      </c>
      <c r="L31" s="21">
        <f t="shared" si="1"/>
        <v>136.5</v>
      </c>
      <c r="M31" s="21" t="s">
        <v>18</v>
      </c>
    </row>
  </sheetData>
  <sortState ref="A3:O69">
    <sortCondition ref="L3" descending="1"/>
  </sortState>
  <mergeCells count="1">
    <mergeCell ref="A1:M1"/>
  </mergeCells>
  <conditionalFormatting sqref="C19:C21">
    <cfRule type="duplicateValues" dxfId="0" priority="1"/>
  </conditionalFormatting>
  <conditionalFormatting sqref="B3:C18 B19 B21 B22:C31">
    <cfRule type="duplicateValues" dxfId="0" priority="2"/>
  </conditionalFormatting>
  <pageMargins left="0.75" right="0.75" top="1" bottom="1" header="0.5" footer="0.5"/>
  <pageSetup paperSize="9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" sqref="A1:M1"/>
    </sheetView>
  </sheetViews>
  <sheetFormatPr defaultColWidth="9" defaultRowHeight="33" customHeight="1"/>
  <cols>
    <col min="3" max="3" width="9.375"/>
    <col min="6" max="6" width="18.375" customWidth="1"/>
    <col min="7" max="7" width="22.875" customWidth="1"/>
    <col min="8" max="8" width="13.75" customWidth="1"/>
    <col min="9" max="9" width="15.125" customWidth="1"/>
  </cols>
  <sheetData>
    <row r="1" customFormat="1" customHeight="1" spans="1:13">
      <c r="A1" s="2" t="s">
        <v>374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customHeight="1" spans="1:13">
      <c r="A2" s="3" t="s">
        <v>1</v>
      </c>
      <c r="B2" s="3" t="s">
        <v>335</v>
      </c>
      <c r="C2" s="3" t="s">
        <v>2</v>
      </c>
      <c r="D2" s="3" t="s">
        <v>3</v>
      </c>
      <c r="E2" s="3" t="s">
        <v>4</v>
      </c>
      <c r="F2" s="3" t="s">
        <v>336</v>
      </c>
      <c r="G2" s="3" t="s">
        <v>5</v>
      </c>
      <c r="H2" s="3" t="s">
        <v>337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13</v>
      </c>
    </row>
    <row r="3" s="1" customFormat="1" customHeight="1" spans="1:13">
      <c r="A3" s="4">
        <v>1</v>
      </c>
      <c r="B3" s="5" t="s">
        <v>338</v>
      </c>
      <c r="C3" s="5">
        <v>20950129</v>
      </c>
      <c r="D3" s="5" t="s">
        <v>375</v>
      </c>
      <c r="E3" s="5" t="s">
        <v>20</v>
      </c>
      <c r="F3" s="5" t="s">
        <v>376</v>
      </c>
      <c r="G3" s="5" t="s">
        <v>60</v>
      </c>
      <c r="H3" s="5" t="s">
        <v>377</v>
      </c>
      <c r="I3" s="5" t="s">
        <v>26</v>
      </c>
      <c r="J3" s="5">
        <v>3.28</v>
      </c>
      <c r="K3" s="5">
        <v>3</v>
      </c>
      <c r="L3" s="5">
        <v>38</v>
      </c>
      <c r="M3" s="7" t="s">
        <v>18</v>
      </c>
    </row>
    <row r="4" s="1" customFormat="1" customHeight="1" spans="1:13">
      <c r="A4" s="4">
        <v>2</v>
      </c>
      <c r="B4" s="5" t="s">
        <v>345</v>
      </c>
      <c r="C4" s="5">
        <v>20960202</v>
      </c>
      <c r="D4" s="5" t="s">
        <v>378</v>
      </c>
      <c r="E4" s="5" t="s">
        <v>15</v>
      </c>
      <c r="F4" s="5" t="s">
        <v>347</v>
      </c>
      <c r="G4" s="5" t="s">
        <v>137</v>
      </c>
      <c r="H4" s="5" t="s">
        <v>377</v>
      </c>
      <c r="I4" s="5" t="s">
        <v>26</v>
      </c>
      <c r="J4" s="5">
        <v>3.22</v>
      </c>
      <c r="K4" s="5">
        <v>20</v>
      </c>
      <c r="L4" s="5">
        <v>72</v>
      </c>
      <c r="M4" s="7" t="s">
        <v>18</v>
      </c>
    </row>
    <row r="5" s="1" customFormat="1" customHeight="1" spans="1:13">
      <c r="A5" s="4">
        <v>3</v>
      </c>
      <c r="B5" s="5" t="s">
        <v>338</v>
      </c>
      <c r="C5" s="5">
        <v>20950131</v>
      </c>
      <c r="D5" s="5" t="s">
        <v>379</v>
      </c>
      <c r="E5" s="5" t="s">
        <v>20</v>
      </c>
      <c r="F5" s="5" t="s">
        <v>376</v>
      </c>
      <c r="G5" s="5" t="s">
        <v>60</v>
      </c>
      <c r="H5" s="5" t="s">
        <v>377</v>
      </c>
      <c r="I5" s="5" t="s">
        <v>26</v>
      </c>
      <c r="J5" s="5">
        <v>2.87</v>
      </c>
      <c r="K5" s="5">
        <v>14</v>
      </c>
      <c r="L5" s="5">
        <v>38</v>
      </c>
      <c r="M5" s="7" t="s">
        <v>18</v>
      </c>
    </row>
    <row r="6" s="1" customFormat="1" customHeight="1" spans="1:13">
      <c r="A6" s="4">
        <v>4</v>
      </c>
      <c r="B6" s="5" t="s">
        <v>338</v>
      </c>
      <c r="C6" s="5">
        <v>20840517</v>
      </c>
      <c r="D6" s="5" t="s">
        <v>380</v>
      </c>
      <c r="E6" s="5" t="s">
        <v>20</v>
      </c>
      <c r="F6" s="5" t="s">
        <v>343</v>
      </c>
      <c r="G6" s="6" t="s">
        <v>107</v>
      </c>
      <c r="H6" s="5" t="s">
        <v>377</v>
      </c>
      <c r="I6" s="5" t="s">
        <v>26</v>
      </c>
      <c r="J6" s="5">
        <v>2.85</v>
      </c>
      <c r="K6" s="5">
        <v>10</v>
      </c>
      <c r="L6" s="5">
        <v>55</v>
      </c>
      <c r="M6" s="7" t="s">
        <v>18</v>
      </c>
    </row>
    <row r="7" s="1" customFormat="1" customHeight="1" spans="1:13">
      <c r="A7" s="4">
        <v>5</v>
      </c>
      <c r="B7" s="5" t="s">
        <v>338</v>
      </c>
      <c r="C7" s="5">
        <v>20840402</v>
      </c>
      <c r="D7" s="5" t="s">
        <v>381</v>
      </c>
      <c r="E7" s="5" t="s">
        <v>15</v>
      </c>
      <c r="F7" s="5" t="s">
        <v>343</v>
      </c>
      <c r="G7" s="6" t="s">
        <v>107</v>
      </c>
      <c r="H7" s="5" t="s">
        <v>377</v>
      </c>
      <c r="I7" s="5" t="s">
        <v>26</v>
      </c>
      <c r="J7" s="5">
        <v>2.83</v>
      </c>
      <c r="K7" s="5">
        <v>11</v>
      </c>
      <c r="L7" s="5">
        <v>55</v>
      </c>
      <c r="M7" s="7" t="s">
        <v>18</v>
      </c>
    </row>
    <row r="8" s="1" customFormat="1" customHeight="1" spans="1:13">
      <c r="A8" s="4">
        <v>6</v>
      </c>
      <c r="B8" s="5" t="s">
        <v>338</v>
      </c>
      <c r="C8" s="5">
        <v>20840404</v>
      </c>
      <c r="D8" s="5" t="s">
        <v>382</v>
      </c>
      <c r="E8" s="5" t="s">
        <v>15</v>
      </c>
      <c r="F8" s="5" t="s">
        <v>343</v>
      </c>
      <c r="G8" s="6" t="s">
        <v>107</v>
      </c>
      <c r="H8" s="5" t="s">
        <v>377</v>
      </c>
      <c r="I8" s="5" t="s">
        <v>26</v>
      </c>
      <c r="J8" s="5">
        <v>2.69</v>
      </c>
      <c r="K8" s="5">
        <v>19</v>
      </c>
      <c r="L8" s="5">
        <v>55</v>
      </c>
      <c r="M8" s="7" t="s">
        <v>18</v>
      </c>
    </row>
    <row r="9" s="1" customFormat="1" customHeight="1" spans="1:13">
      <c r="A9" s="4">
        <v>7</v>
      </c>
      <c r="B9" s="5" t="s">
        <v>345</v>
      </c>
      <c r="C9" s="5">
        <v>20960227</v>
      </c>
      <c r="D9" s="5" t="s">
        <v>383</v>
      </c>
      <c r="E9" s="5" t="s">
        <v>20</v>
      </c>
      <c r="F9" s="5" t="s">
        <v>347</v>
      </c>
      <c r="G9" s="5" t="s">
        <v>137</v>
      </c>
      <c r="H9" s="5" t="s">
        <v>377</v>
      </c>
      <c r="I9" s="5" t="s">
        <v>26</v>
      </c>
      <c r="J9" s="5">
        <v>2.66</v>
      </c>
      <c r="K9" s="5">
        <v>55</v>
      </c>
      <c r="L9" s="5">
        <v>72</v>
      </c>
      <c r="M9" s="7" t="s">
        <v>18</v>
      </c>
    </row>
    <row r="10" s="1" customFormat="1" customHeight="1" spans="1:13">
      <c r="A10" s="4">
        <v>8</v>
      </c>
      <c r="B10" s="5" t="s">
        <v>338</v>
      </c>
      <c r="C10" s="5">
        <v>20840405</v>
      </c>
      <c r="D10" s="5" t="s">
        <v>384</v>
      </c>
      <c r="E10" s="5" t="s">
        <v>15</v>
      </c>
      <c r="F10" s="5" t="s">
        <v>343</v>
      </c>
      <c r="G10" s="6" t="s">
        <v>107</v>
      </c>
      <c r="H10" s="5" t="s">
        <v>377</v>
      </c>
      <c r="I10" s="5" t="s">
        <v>26</v>
      </c>
      <c r="J10" s="5">
        <v>2.63</v>
      </c>
      <c r="K10" s="5">
        <v>22</v>
      </c>
      <c r="L10" s="5">
        <v>55</v>
      </c>
      <c r="M10" s="7" t="s">
        <v>18</v>
      </c>
    </row>
    <row r="11" s="1" customFormat="1" customHeight="1" spans="1:13">
      <c r="A11" s="4">
        <v>9</v>
      </c>
      <c r="B11" s="5" t="s">
        <v>338</v>
      </c>
      <c r="C11" s="5">
        <v>20840425</v>
      </c>
      <c r="D11" s="5" t="s">
        <v>385</v>
      </c>
      <c r="E11" s="5" t="s">
        <v>20</v>
      </c>
      <c r="F11" s="5" t="s">
        <v>343</v>
      </c>
      <c r="G11" s="6" t="s">
        <v>107</v>
      </c>
      <c r="H11" s="5" t="s">
        <v>377</v>
      </c>
      <c r="I11" s="5" t="s">
        <v>26</v>
      </c>
      <c r="J11" s="5">
        <v>2.43</v>
      </c>
      <c r="K11" s="5">
        <v>38</v>
      </c>
      <c r="L11" s="5">
        <v>55</v>
      </c>
      <c r="M11" s="7" t="s">
        <v>18</v>
      </c>
    </row>
    <row r="12" s="1" customFormat="1" customHeight="1" spans="1:13">
      <c r="A12" s="4">
        <v>10</v>
      </c>
      <c r="B12" s="5" t="s">
        <v>338</v>
      </c>
      <c r="C12" s="5">
        <v>20830209</v>
      </c>
      <c r="D12" s="5" t="s">
        <v>386</v>
      </c>
      <c r="E12" s="5" t="s">
        <v>20</v>
      </c>
      <c r="F12" s="5" t="s">
        <v>348</v>
      </c>
      <c r="G12" s="5" t="s">
        <v>21</v>
      </c>
      <c r="H12" s="5" t="s">
        <v>377</v>
      </c>
      <c r="I12" s="5" t="s">
        <v>26</v>
      </c>
      <c r="J12" s="5">
        <v>2.42</v>
      </c>
      <c r="K12" s="5">
        <v>172</v>
      </c>
      <c r="L12" s="5">
        <v>407</v>
      </c>
      <c r="M12" s="7" t="s">
        <v>18</v>
      </c>
    </row>
    <row r="13" s="1" customFormat="1" customHeight="1" spans="1:13">
      <c r="A13" s="4">
        <v>11</v>
      </c>
      <c r="B13" s="5" t="s">
        <v>387</v>
      </c>
      <c r="C13" s="5">
        <v>20830211</v>
      </c>
      <c r="D13" s="5" t="s">
        <v>388</v>
      </c>
      <c r="E13" s="5" t="s">
        <v>20</v>
      </c>
      <c r="F13" s="5" t="s">
        <v>348</v>
      </c>
      <c r="G13" s="5" t="s">
        <v>389</v>
      </c>
      <c r="H13" s="5" t="s">
        <v>377</v>
      </c>
      <c r="I13" s="5" t="s">
        <v>26</v>
      </c>
      <c r="J13" s="5">
        <v>2.37</v>
      </c>
      <c r="K13" s="5">
        <v>186</v>
      </c>
      <c r="L13" s="5">
        <v>407</v>
      </c>
      <c r="M13" s="7" t="s">
        <v>18</v>
      </c>
    </row>
    <row r="14" s="1" customFormat="1" customHeight="1" spans="1:13">
      <c r="A14" s="4">
        <v>12</v>
      </c>
      <c r="B14" s="5" t="s">
        <v>338</v>
      </c>
      <c r="C14" s="5">
        <v>20860325</v>
      </c>
      <c r="D14" s="5" t="s">
        <v>390</v>
      </c>
      <c r="E14" s="5" t="s">
        <v>20</v>
      </c>
      <c r="F14" s="5" t="s">
        <v>340</v>
      </c>
      <c r="G14" s="5" t="s">
        <v>74</v>
      </c>
      <c r="H14" s="5" t="s">
        <v>377</v>
      </c>
      <c r="I14" s="5" t="s">
        <v>26</v>
      </c>
      <c r="J14" s="5">
        <v>2.33</v>
      </c>
      <c r="K14" s="5">
        <v>21</v>
      </c>
      <c r="L14" s="5">
        <v>33</v>
      </c>
      <c r="M14" s="7" t="s">
        <v>18</v>
      </c>
    </row>
    <row r="15" s="8" customFormat="1" customHeight="1" spans="1:13">
      <c r="A15" s="4">
        <v>13</v>
      </c>
      <c r="B15" s="5" t="s">
        <v>338</v>
      </c>
      <c r="C15" s="5">
        <v>20840307</v>
      </c>
      <c r="D15" s="5" t="s">
        <v>391</v>
      </c>
      <c r="E15" s="5" t="s">
        <v>15</v>
      </c>
      <c r="F15" s="5" t="s">
        <v>343</v>
      </c>
      <c r="G15" s="5" t="s">
        <v>102</v>
      </c>
      <c r="H15" s="5" t="s">
        <v>377</v>
      </c>
      <c r="I15" s="5" t="s">
        <v>26</v>
      </c>
      <c r="J15" s="5">
        <v>2.29</v>
      </c>
      <c r="K15" s="5">
        <v>58</v>
      </c>
      <c r="L15" s="5">
        <v>96</v>
      </c>
      <c r="M15" s="7" t="s">
        <v>18</v>
      </c>
    </row>
    <row r="16" s="1" customFormat="1" customHeight="1" spans="1:13">
      <c r="A16" s="4">
        <v>14</v>
      </c>
      <c r="B16" s="5" t="s">
        <v>338</v>
      </c>
      <c r="C16" s="5">
        <v>20860109</v>
      </c>
      <c r="D16" s="5" t="s">
        <v>392</v>
      </c>
      <c r="E16" s="5" t="s">
        <v>15</v>
      </c>
      <c r="F16" s="5" t="s">
        <v>340</v>
      </c>
      <c r="G16" s="5" t="s">
        <v>55</v>
      </c>
      <c r="H16" s="5" t="s">
        <v>377</v>
      </c>
      <c r="I16" s="5" t="s">
        <v>26</v>
      </c>
      <c r="J16" s="5">
        <v>2.03</v>
      </c>
      <c r="K16" s="5">
        <v>57</v>
      </c>
      <c r="L16" s="5">
        <v>81</v>
      </c>
      <c r="M16" s="7" t="s">
        <v>18</v>
      </c>
    </row>
  </sheetData>
  <sortState ref="A3:M16">
    <sortCondition ref="J3" descending="1"/>
  </sortState>
  <mergeCells count="1">
    <mergeCell ref="A1:M1"/>
  </mergeCells>
  <conditionalFormatting sqref="C16:D16">
    <cfRule type="duplicateValues" dxfId="0" priority="1"/>
  </conditionalFormatting>
  <conditionalFormatting sqref="C3:D15">
    <cfRule type="duplicateValues" dxfId="0" priority="2"/>
  </conditionalFormatting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A1" sqref="A1:M1"/>
    </sheetView>
  </sheetViews>
  <sheetFormatPr defaultColWidth="9" defaultRowHeight="13.5" outlineLevelRow="5"/>
  <cols>
    <col min="3" max="3" width="10.75" customWidth="1"/>
    <col min="4" max="4" width="10.625" customWidth="1"/>
    <col min="6" max="6" width="18.75" customWidth="1"/>
    <col min="7" max="7" width="24" customWidth="1"/>
    <col min="8" max="8" width="17.75" customWidth="1"/>
    <col min="9" max="9" width="20.25" customWidth="1"/>
  </cols>
  <sheetData>
    <row r="1" customFormat="1" ht="30" customHeight="1" spans="1:13">
      <c r="A1" s="2" t="s">
        <v>393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0" customHeight="1" spans="1:13">
      <c r="A2" s="3" t="s">
        <v>1</v>
      </c>
      <c r="B2" s="3" t="s">
        <v>335</v>
      </c>
      <c r="C2" s="3" t="s">
        <v>2</v>
      </c>
      <c r="D2" s="3" t="s">
        <v>3</v>
      </c>
      <c r="E2" s="3" t="s">
        <v>4</v>
      </c>
      <c r="F2" s="3" t="s">
        <v>336</v>
      </c>
      <c r="G2" s="3" t="s">
        <v>5</v>
      </c>
      <c r="H2" s="3" t="s">
        <v>337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13</v>
      </c>
    </row>
    <row r="3" s="1" customFormat="1" ht="30" customHeight="1" spans="1:13">
      <c r="A3" s="4">
        <v>1</v>
      </c>
      <c r="B3" s="5" t="s">
        <v>345</v>
      </c>
      <c r="C3" s="5">
        <v>20960105</v>
      </c>
      <c r="D3" s="5" t="s">
        <v>394</v>
      </c>
      <c r="E3" s="5" t="s">
        <v>15</v>
      </c>
      <c r="F3" s="5" t="s">
        <v>347</v>
      </c>
      <c r="G3" s="5" t="s">
        <v>137</v>
      </c>
      <c r="H3" s="5" t="s">
        <v>343</v>
      </c>
      <c r="I3" s="5" t="s">
        <v>102</v>
      </c>
      <c r="J3" s="5">
        <v>2.83</v>
      </c>
      <c r="K3" s="5">
        <v>48</v>
      </c>
      <c r="L3" s="5">
        <v>72</v>
      </c>
      <c r="M3" s="7" t="s">
        <v>18</v>
      </c>
    </row>
    <row r="4" s="1" customFormat="1" ht="30" customHeight="1" spans="1:13">
      <c r="A4" s="4">
        <v>2</v>
      </c>
      <c r="B4" s="5" t="s">
        <v>345</v>
      </c>
      <c r="C4" s="5">
        <v>20840424</v>
      </c>
      <c r="D4" s="5" t="s">
        <v>395</v>
      </c>
      <c r="E4" s="5" t="s">
        <v>20</v>
      </c>
      <c r="F4" s="5" t="s">
        <v>343</v>
      </c>
      <c r="G4" s="6" t="s">
        <v>107</v>
      </c>
      <c r="H4" s="5" t="s">
        <v>343</v>
      </c>
      <c r="I4" s="5" t="s">
        <v>102</v>
      </c>
      <c r="J4" s="5">
        <v>2.48</v>
      </c>
      <c r="K4" s="5">
        <v>34</v>
      </c>
      <c r="L4" s="5">
        <v>55</v>
      </c>
      <c r="M4" s="7" t="s">
        <v>18</v>
      </c>
    </row>
    <row r="5" s="1" customFormat="1" ht="30" customHeight="1" spans="1:13">
      <c r="A5" s="4">
        <v>3</v>
      </c>
      <c r="B5" s="5" t="s">
        <v>345</v>
      </c>
      <c r="C5" s="5">
        <v>20960232</v>
      </c>
      <c r="D5" s="5" t="s">
        <v>396</v>
      </c>
      <c r="E5" s="5" t="s">
        <v>20</v>
      </c>
      <c r="F5" s="5" t="s">
        <v>347</v>
      </c>
      <c r="G5" s="5" t="s">
        <v>137</v>
      </c>
      <c r="H5" s="5" t="s">
        <v>343</v>
      </c>
      <c r="I5" s="5" t="s">
        <v>102</v>
      </c>
      <c r="J5" s="5">
        <v>2.47</v>
      </c>
      <c r="K5" s="5">
        <v>64</v>
      </c>
      <c r="L5" s="5">
        <v>72</v>
      </c>
      <c r="M5" s="7" t="s">
        <v>18</v>
      </c>
    </row>
    <row r="6" s="1" customFormat="1" ht="30" customHeight="1" spans="1:13">
      <c r="A6" s="4">
        <v>4</v>
      </c>
      <c r="B6" s="5" t="s">
        <v>345</v>
      </c>
      <c r="C6" s="5">
        <v>20960104</v>
      </c>
      <c r="D6" s="5" t="s">
        <v>397</v>
      </c>
      <c r="E6" s="5" t="s">
        <v>15</v>
      </c>
      <c r="F6" s="5" t="s">
        <v>347</v>
      </c>
      <c r="G6" s="5" t="s">
        <v>137</v>
      </c>
      <c r="H6" s="5" t="s">
        <v>343</v>
      </c>
      <c r="I6" s="5" t="s">
        <v>102</v>
      </c>
      <c r="J6" s="5">
        <v>2.02</v>
      </c>
      <c r="K6" s="5">
        <v>71</v>
      </c>
      <c r="L6" s="5">
        <v>72</v>
      </c>
      <c r="M6" s="7" t="s">
        <v>18</v>
      </c>
    </row>
  </sheetData>
  <sortState ref="A3:M6">
    <sortCondition ref="J3" descending="1"/>
  </sortState>
  <mergeCells count="1">
    <mergeCell ref="A1:M1"/>
  </mergeCells>
  <conditionalFormatting sqref="C6:D6">
    <cfRule type="duplicateValues" dxfId="0" priority="1"/>
  </conditionalFormatting>
  <conditionalFormatting sqref="C3:D5">
    <cfRule type="duplicateValues" dxfId="0" priority="2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zoomScale="80" zoomScaleNormal="80" workbookViewId="0">
      <selection activeCell="A2" sqref="$A2:$XFD2"/>
    </sheetView>
  </sheetViews>
  <sheetFormatPr defaultColWidth="9" defaultRowHeight="13.5"/>
  <cols>
    <col min="1" max="1" width="6" customWidth="1"/>
    <col min="2" max="2" width="11.375" customWidth="1"/>
    <col min="3" max="3" width="11.25" customWidth="1"/>
    <col min="4" max="4" width="6.625" customWidth="1"/>
    <col min="5" max="5" width="18.25" customWidth="1"/>
    <col min="6" max="9" width="26" customWidth="1"/>
    <col min="10" max="10" width="15.5" customWidth="1"/>
    <col min="11" max="11" width="14.875" customWidth="1"/>
  </cols>
  <sheetData>
    <row r="1" ht="48" customHeight="1" spans="1:13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8" customFormat="1" ht="3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8" customFormat="1" ht="30" customHeight="1" spans="1:13">
      <c r="A3" s="4">
        <v>1</v>
      </c>
      <c r="B3" s="4">
        <v>20860101</v>
      </c>
      <c r="C3" s="20" t="s">
        <v>54</v>
      </c>
      <c r="D3" s="20" t="s">
        <v>15</v>
      </c>
      <c r="E3" s="20" t="s">
        <v>55</v>
      </c>
      <c r="F3" s="20" t="s">
        <v>23</v>
      </c>
      <c r="G3" s="20">
        <v>3.53</v>
      </c>
      <c r="H3" s="20">
        <v>1</v>
      </c>
      <c r="I3" s="20">
        <v>81</v>
      </c>
      <c r="J3" s="21" t="str">
        <f>VLOOKUP(B3,[6]成绩简表!$B$2:$G$277,6,0)</f>
        <v>92.5</v>
      </c>
      <c r="K3" s="21" t="str">
        <f>VLOOKUP(B3,[3]成绩简表!$B$2:$G$88,6,0)</f>
        <v>84.0</v>
      </c>
      <c r="L3" s="21">
        <f t="shared" ref="L3:L66" si="0">J3+K3</f>
        <v>176.5</v>
      </c>
      <c r="M3" s="21" t="s">
        <v>18</v>
      </c>
    </row>
    <row r="4" s="8" customFormat="1" ht="30" customHeight="1" spans="1:13">
      <c r="A4" s="4">
        <v>2</v>
      </c>
      <c r="B4" s="4">
        <v>20890116</v>
      </c>
      <c r="C4" s="20" t="s">
        <v>56</v>
      </c>
      <c r="D4" s="20" t="s">
        <v>15</v>
      </c>
      <c r="E4" s="20" t="s">
        <v>16</v>
      </c>
      <c r="F4" s="20" t="s">
        <v>23</v>
      </c>
      <c r="G4" s="20">
        <v>3.86</v>
      </c>
      <c r="H4" s="20">
        <v>2</v>
      </c>
      <c r="I4" s="20">
        <v>104</v>
      </c>
      <c r="J4" s="21" t="str">
        <f>VLOOKUP(B4,[6]成绩简表!$B$2:$G$277,6,0)</f>
        <v>89.5</v>
      </c>
      <c r="K4" s="21" t="str">
        <f>VLOOKUP(B4,[3]成绩简表!$B$2:$G$88,6,0)</f>
        <v>80.0</v>
      </c>
      <c r="L4" s="21">
        <f t="shared" si="0"/>
        <v>169.5</v>
      </c>
      <c r="M4" s="21" t="s">
        <v>18</v>
      </c>
    </row>
    <row r="5" s="8" customFormat="1" ht="30" customHeight="1" spans="1:13">
      <c r="A5" s="4">
        <v>3</v>
      </c>
      <c r="B5" s="5">
        <v>20940115</v>
      </c>
      <c r="C5" s="5" t="s">
        <v>57</v>
      </c>
      <c r="D5" s="5" t="s">
        <v>15</v>
      </c>
      <c r="E5" s="5" t="s">
        <v>58</v>
      </c>
      <c r="F5" s="20" t="s">
        <v>23</v>
      </c>
      <c r="G5" s="20">
        <v>3.11</v>
      </c>
      <c r="H5" s="20">
        <v>16</v>
      </c>
      <c r="I5" s="20">
        <v>86</v>
      </c>
      <c r="J5" s="21" t="str">
        <f>VLOOKUP(B5,[6]成绩简表!$B$2:$G$277,6,0)</f>
        <v>80.0</v>
      </c>
      <c r="K5" s="21" t="str">
        <f>VLOOKUP(B5,[3]成绩简表!$B$2:$G$88,6,0)</f>
        <v>84.0</v>
      </c>
      <c r="L5" s="21">
        <f t="shared" si="0"/>
        <v>164</v>
      </c>
      <c r="M5" s="21" t="s">
        <v>18</v>
      </c>
    </row>
    <row r="6" s="8" customFormat="1" ht="30" customHeight="1" spans="1:13">
      <c r="A6" s="4">
        <v>4</v>
      </c>
      <c r="B6" s="4">
        <v>20950133</v>
      </c>
      <c r="C6" s="20" t="s">
        <v>59</v>
      </c>
      <c r="D6" s="20" t="s">
        <v>20</v>
      </c>
      <c r="E6" s="20" t="s">
        <v>60</v>
      </c>
      <c r="F6" s="20" t="s">
        <v>23</v>
      </c>
      <c r="G6" s="20">
        <v>3.59</v>
      </c>
      <c r="H6" s="20">
        <v>2</v>
      </c>
      <c r="I6" s="20">
        <v>38</v>
      </c>
      <c r="J6" s="21" t="str">
        <f>VLOOKUP(B6,[6]成绩简表!$B$2:$G$277,6,0)</f>
        <v>82.0</v>
      </c>
      <c r="K6" s="21" t="str">
        <f>VLOOKUP(B6,[3]成绩简表!$B$2:$G$88,6,0)</f>
        <v>80.5</v>
      </c>
      <c r="L6" s="21">
        <f t="shared" si="0"/>
        <v>162.5</v>
      </c>
      <c r="M6" s="21" t="s">
        <v>18</v>
      </c>
    </row>
    <row r="7" s="8" customFormat="1" ht="30" customHeight="1" spans="1:13">
      <c r="A7" s="4">
        <v>5</v>
      </c>
      <c r="B7" s="4">
        <v>20920221</v>
      </c>
      <c r="C7" s="20" t="s">
        <v>61</v>
      </c>
      <c r="D7" s="20" t="s">
        <v>20</v>
      </c>
      <c r="E7" s="20" t="s">
        <v>26</v>
      </c>
      <c r="F7" s="20" t="s">
        <v>23</v>
      </c>
      <c r="G7" s="20">
        <v>3.53</v>
      </c>
      <c r="H7" s="20">
        <v>1</v>
      </c>
      <c r="I7" s="20">
        <v>73</v>
      </c>
      <c r="J7" s="21" t="str">
        <f>VLOOKUP(B7,[6]成绩简表!$B$2:$G$277,6,0)</f>
        <v>77.0</v>
      </c>
      <c r="K7" s="21" t="str">
        <f>VLOOKUP(B7,[3]成绩简表!$B$2:$G$88,6,0)</f>
        <v>81.0</v>
      </c>
      <c r="L7" s="21">
        <f t="shared" si="0"/>
        <v>158</v>
      </c>
      <c r="M7" s="21" t="s">
        <v>18</v>
      </c>
    </row>
    <row r="8" s="8" customFormat="1" ht="30" customHeight="1" spans="1:13">
      <c r="A8" s="4">
        <v>6</v>
      </c>
      <c r="B8" s="4">
        <v>20890232</v>
      </c>
      <c r="C8" s="20" t="s">
        <v>62</v>
      </c>
      <c r="D8" s="20" t="s">
        <v>20</v>
      </c>
      <c r="E8" s="20" t="s">
        <v>16</v>
      </c>
      <c r="F8" s="20" t="s">
        <v>23</v>
      </c>
      <c r="G8" s="20">
        <v>3.7</v>
      </c>
      <c r="H8" s="20">
        <v>6</v>
      </c>
      <c r="I8" s="20">
        <v>104</v>
      </c>
      <c r="J8" s="21" t="str">
        <f>VLOOKUP(B8,[6]成绩简表!$B$2:$G$277,6,0)</f>
        <v>79.5</v>
      </c>
      <c r="K8" s="21" t="str">
        <f>VLOOKUP(B8,[3]成绩简表!$B$2:$G$88,6,0)</f>
        <v>77.5</v>
      </c>
      <c r="L8" s="21">
        <f t="shared" si="0"/>
        <v>157</v>
      </c>
      <c r="M8" s="21" t="s">
        <v>18</v>
      </c>
    </row>
    <row r="9" s="8" customFormat="1" ht="30" customHeight="1" spans="1:13">
      <c r="A9" s="4">
        <v>7</v>
      </c>
      <c r="B9" s="4">
        <v>20890113</v>
      </c>
      <c r="C9" s="20" t="s">
        <v>63</v>
      </c>
      <c r="D9" s="20" t="s">
        <v>15</v>
      </c>
      <c r="E9" s="20" t="s">
        <v>16</v>
      </c>
      <c r="F9" s="20" t="s">
        <v>23</v>
      </c>
      <c r="G9" s="20">
        <v>3.79</v>
      </c>
      <c r="H9" s="20">
        <v>4</v>
      </c>
      <c r="I9" s="20">
        <v>104</v>
      </c>
      <c r="J9" s="21" t="str">
        <f>VLOOKUP(B9,[6]成绩简表!$B$2:$G$277,6,0)</f>
        <v>79.5</v>
      </c>
      <c r="K9" s="21" t="str">
        <f>VLOOKUP(B9,[3]成绩简表!$B$2:$G$88,6,0)</f>
        <v>77.0</v>
      </c>
      <c r="L9" s="21">
        <f t="shared" si="0"/>
        <v>156.5</v>
      </c>
      <c r="M9" s="21" t="s">
        <v>18</v>
      </c>
    </row>
    <row r="10" s="8" customFormat="1" ht="30" customHeight="1" spans="1:13">
      <c r="A10" s="4">
        <v>8</v>
      </c>
      <c r="B10" s="4">
        <v>20830603</v>
      </c>
      <c r="C10" s="20" t="s">
        <v>64</v>
      </c>
      <c r="D10" s="20" t="s">
        <v>15</v>
      </c>
      <c r="E10" s="20" t="s">
        <v>21</v>
      </c>
      <c r="F10" s="20" t="s">
        <v>23</v>
      </c>
      <c r="G10" s="20">
        <v>2.81</v>
      </c>
      <c r="H10" s="20">
        <v>90</v>
      </c>
      <c r="I10" s="20">
        <v>407</v>
      </c>
      <c r="J10" s="21" t="str">
        <f>VLOOKUP(B10,[6]成绩简表!$B$2:$G$277,6,0)</f>
        <v>72.0</v>
      </c>
      <c r="K10" s="21" t="str">
        <f>VLOOKUP(B10,[3]成绩简表!$B$2:$G$88,6,0)</f>
        <v>83.0</v>
      </c>
      <c r="L10" s="21">
        <f t="shared" si="0"/>
        <v>155</v>
      </c>
      <c r="M10" s="21" t="s">
        <v>18</v>
      </c>
    </row>
    <row r="11" s="8" customFormat="1" ht="30" customHeight="1" spans="1:13">
      <c r="A11" s="4">
        <v>9</v>
      </c>
      <c r="B11" s="5">
        <v>19940210</v>
      </c>
      <c r="C11" s="5" t="s">
        <v>65</v>
      </c>
      <c r="D11" s="5" t="s">
        <v>15</v>
      </c>
      <c r="E11" s="5" t="s">
        <v>58</v>
      </c>
      <c r="F11" s="20" t="s">
        <v>23</v>
      </c>
      <c r="G11" s="20">
        <v>3.45</v>
      </c>
      <c r="H11" s="20">
        <v>5</v>
      </c>
      <c r="I11" s="20">
        <v>86</v>
      </c>
      <c r="J11" s="21" t="str">
        <f>VLOOKUP(B11,[6]成绩简表!$B$2:$G$277,6,0)</f>
        <v>75.0</v>
      </c>
      <c r="K11" s="21" t="str">
        <f>VLOOKUP(B11,[3]成绩简表!$B$2:$G$88,6,0)</f>
        <v>79.0</v>
      </c>
      <c r="L11" s="21">
        <f t="shared" si="0"/>
        <v>154</v>
      </c>
      <c r="M11" s="21" t="s">
        <v>18</v>
      </c>
    </row>
    <row r="12" s="8" customFormat="1" ht="30" customHeight="1" spans="1:13">
      <c r="A12" s="4">
        <v>10</v>
      </c>
      <c r="B12" s="4">
        <v>20830619</v>
      </c>
      <c r="C12" s="20" t="s">
        <v>66</v>
      </c>
      <c r="D12" s="20" t="s">
        <v>20</v>
      </c>
      <c r="E12" s="20" t="s">
        <v>21</v>
      </c>
      <c r="F12" s="20" t="s">
        <v>23</v>
      </c>
      <c r="G12" s="20">
        <v>3.5</v>
      </c>
      <c r="H12" s="20">
        <v>8</v>
      </c>
      <c r="I12" s="20">
        <v>407</v>
      </c>
      <c r="J12" s="21" t="str">
        <f>VLOOKUP(B12,[6]成绩简表!$B$2:$G$277,6,0)</f>
        <v>76.0</v>
      </c>
      <c r="K12" s="21" t="str">
        <f>VLOOKUP(B12,[3]成绩简表!$B$2:$G$88,6,0)</f>
        <v>77.5</v>
      </c>
      <c r="L12" s="21">
        <f t="shared" si="0"/>
        <v>153.5</v>
      </c>
      <c r="M12" s="21" t="s">
        <v>18</v>
      </c>
    </row>
    <row r="13" s="8" customFormat="1" ht="30" customHeight="1" spans="1:13">
      <c r="A13" s="4">
        <v>11</v>
      </c>
      <c r="B13" s="4">
        <v>20920213</v>
      </c>
      <c r="C13" s="20" t="s">
        <v>67</v>
      </c>
      <c r="D13" s="20" t="s">
        <v>15</v>
      </c>
      <c r="E13" s="20" t="s">
        <v>26</v>
      </c>
      <c r="F13" s="20" t="s">
        <v>23</v>
      </c>
      <c r="G13" s="20">
        <v>3.08</v>
      </c>
      <c r="H13" s="20">
        <v>9</v>
      </c>
      <c r="I13" s="20">
        <v>73</v>
      </c>
      <c r="J13" s="21" t="str">
        <f>VLOOKUP(B13,[6]成绩简表!$B$2:$G$277,6,0)</f>
        <v>82.0</v>
      </c>
      <c r="K13" s="21" t="str">
        <f>VLOOKUP(B13,[3]成绩简表!$B$2:$G$88,6,0)</f>
        <v>70.0</v>
      </c>
      <c r="L13" s="21">
        <f t="shared" si="0"/>
        <v>152</v>
      </c>
      <c r="M13" s="21" t="s">
        <v>18</v>
      </c>
    </row>
    <row r="14" s="8" customFormat="1" ht="30" customHeight="1" spans="1:13">
      <c r="A14" s="4">
        <v>12</v>
      </c>
      <c r="B14" s="4">
        <v>19890204</v>
      </c>
      <c r="C14" s="20" t="s">
        <v>68</v>
      </c>
      <c r="D14" s="20" t="s">
        <v>15</v>
      </c>
      <c r="E14" s="20" t="s">
        <v>16</v>
      </c>
      <c r="F14" s="20" t="s">
        <v>23</v>
      </c>
      <c r="G14" s="20">
        <v>3.02</v>
      </c>
      <c r="H14" s="20">
        <v>29</v>
      </c>
      <c r="I14" s="20">
        <v>104</v>
      </c>
      <c r="J14" s="21" t="str">
        <f>VLOOKUP(B14,[6]成绩简表!$B$2:$G$277,6,0)</f>
        <v>70.5</v>
      </c>
      <c r="K14" s="21" t="str">
        <f>VLOOKUP(B14,[3]成绩简表!$B$2:$G$88,6,0)</f>
        <v>81.0</v>
      </c>
      <c r="L14" s="21">
        <f t="shared" si="0"/>
        <v>151.5</v>
      </c>
      <c r="M14" s="21" t="s">
        <v>18</v>
      </c>
    </row>
    <row r="15" s="8" customFormat="1" ht="30" customHeight="1" spans="1:13">
      <c r="A15" s="4">
        <v>13</v>
      </c>
      <c r="B15" s="4">
        <v>20830517</v>
      </c>
      <c r="C15" s="20" t="s">
        <v>69</v>
      </c>
      <c r="D15" s="20" t="s">
        <v>20</v>
      </c>
      <c r="E15" s="20" t="s">
        <v>21</v>
      </c>
      <c r="F15" s="20" t="s">
        <v>23</v>
      </c>
      <c r="G15" s="20">
        <v>3.2</v>
      </c>
      <c r="H15" s="20">
        <v>30</v>
      </c>
      <c r="I15" s="20">
        <v>407</v>
      </c>
      <c r="J15" s="21" t="str">
        <f>VLOOKUP(B15,[6]成绩简表!$B$2:$G$277,6,0)</f>
        <v>78.0</v>
      </c>
      <c r="K15" s="21" t="str">
        <f>VLOOKUP(B15,[3]成绩简表!$B$2:$G$88,6,0)</f>
        <v>71.5</v>
      </c>
      <c r="L15" s="21">
        <f t="shared" si="0"/>
        <v>149.5</v>
      </c>
      <c r="M15" s="21" t="s">
        <v>18</v>
      </c>
    </row>
    <row r="16" s="8" customFormat="1" ht="30" customHeight="1" spans="1:13">
      <c r="A16" s="4">
        <v>14</v>
      </c>
      <c r="B16" s="4">
        <v>20950126</v>
      </c>
      <c r="C16" s="20" t="s">
        <v>70</v>
      </c>
      <c r="D16" s="20" t="s">
        <v>20</v>
      </c>
      <c r="E16" s="20" t="s">
        <v>60</v>
      </c>
      <c r="F16" s="20" t="s">
        <v>23</v>
      </c>
      <c r="G16" s="20">
        <v>4.05</v>
      </c>
      <c r="H16" s="20">
        <v>1</v>
      </c>
      <c r="I16" s="20">
        <v>38</v>
      </c>
      <c r="J16" s="21" t="str">
        <f>VLOOKUP(B16,[6]成绩简表!$B$2:$G$277,6,0)</f>
        <v>69.0</v>
      </c>
      <c r="K16" s="21" t="str">
        <f>VLOOKUP(B16,[3]成绩简表!$B$2:$G$88,6,0)</f>
        <v>76.0</v>
      </c>
      <c r="L16" s="21">
        <f t="shared" si="0"/>
        <v>145</v>
      </c>
      <c r="M16" s="21" t="s">
        <v>18</v>
      </c>
    </row>
    <row r="17" s="8" customFormat="1" ht="30" customHeight="1" spans="1:13">
      <c r="A17" s="4">
        <v>15</v>
      </c>
      <c r="B17" s="5">
        <v>20940213</v>
      </c>
      <c r="C17" s="5" t="s">
        <v>71</v>
      </c>
      <c r="D17" s="5" t="s">
        <v>15</v>
      </c>
      <c r="E17" s="5" t="s">
        <v>58</v>
      </c>
      <c r="F17" s="20" t="s">
        <v>23</v>
      </c>
      <c r="G17" s="20">
        <v>3.37</v>
      </c>
      <c r="H17" s="20">
        <v>6</v>
      </c>
      <c r="I17" s="20">
        <v>86</v>
      </c>
      <c r="J17" s="21" t="str">
        <f>VLOOKUP(B17,[6]成绩简表!$B$2:$G$277,6,0)</f>
        <v>71.5</v>
      </c>
      <c r="K17" s="21" t="str">
        <f>VLOOKUP(B17,[3]成绩简表!$B$2:$G$88,6,0)</f>
        <v>72.5</v>
      </c>
      <c r="L17" s="21">
        <f t="shared" si="0"/>
        <v>144</v>
      </c>
      <c r="M17" s="21" t="s">
        <v>18</v>
      </c>
    </row>
    <row r="18" s="8" customFormat="1" ht="30" customHeight="1" spans="1:13">
      <c r="A18" s="4">
        <v>16</v>
      </c>
      <c r="B18" s="5">
        <v>20820114</v>
      </c>
      <c r="C18" s="5" t="s">
        <v>72</v>
      </c>
      <c r="D18" s="5" t="s">
        <v>15</v>
      </c>
      <c r="E18" s="5" t="s">
        <v>34</v>
      </c>
      <c r="F18" s="20" t="s">
        <v>23</v>
      </c>
      <c r="G18" s="20">
        <v>3.5</v>
      </c>
      <c r="H18" s="20">
        <v>2</v>
      </c>
      <c r="I18" s="20">
        <v>84</v>
      </c>
      <c r="J18" s="21" t="str">
        <f>VLOOKUP(B18,[6]成绩简表!$B$2:$G$277,6,0)</f>
        <v>68.0</v>
      </c>
      <c r="K18" s="21" t="str">
        <f>VLOOKUP(B18,[3]成绩简表!$B$2:$G$88,6,0)</f>
        <v>76.0</v>
      </c>
      <c r="L18" s="21">
        <f t="shared" si="0"/>
        <v>144</v>
      </c>
      <c r="M18" s="21" t="s">
        <v>18</v>
      </c>
    </row>
    <row r="19" s="8" customFormat="1" ht="30" customHeight="1" spans="1:13">
      <c r="A19" s="4">
        <v>17</v>
      </c>
      <c r="B19" s="4">
        <v>20860305</v>
      </c>
      <c r="C19" s="20" t="s">
        <v>73</v>
      </c>
      <c r="D19" s="20" t="s">
        <v>15</v>
      </c>
      <c r="E19" s="20" t="s">
        <v>74</v>
      </c>
      <c r="F19" s="20" t="s">
        <v>23</v>
      </c>
      <c r="G19" s="20">
        <v>3.01</v>
      </c>
      <c r="H19" s="20">
        <v>6</v>
      </c>
      <c r="I19" s="20">
        <v>33</v>
      </c>
      <c r="J19" s="21" t="str">
        <f>VLOOKUP(B19,[6]成绩简表!$B$2:$G$277,6,0)</f>
        <v>69.5</v>
      </c>
      <c r="K19" s="21" t="str">
        <f>VLOOKUP(B19,[3]成绩简表!$B$2:$G$88,6,0)</f>
        <v>74.0</v>
      </c>
      <c r="L19" s="21">
        <f t="shared" si="0"/>
        <v>143.5</v>
      </c>
      <c r="M19" s="21" t="s">
        <v>18</v>
      </c>
    </row>
    <row r="20" s="8" customFormat="1" ht="30" customHeight="1" spans="1:13">
      <c r="A20" s="4">
        <v>18</v>
      </c>
      <c r="B20" s="5">
        <v>19940125</v>
      </c>
      <c r="C20" s="5" t="s">
        <v>75</v>
      </c>
      <c r="D20" s="5" t="s">
        <v>20</v>
      </c>
      <c r="E20" s="5" t="s">
        <v>58</v>
      </c>
      <c r="F20" s="20" t="s">
        <v>23</v>
      </c>
      <c r="G20" s="20">
        <v>3</v>
      </c>
      <c r="H20" s="20">
        <v>21</v>
      </c>
      <c r="I20" s="20">
        <v>86</v>
      </c>
      <c r="J20" s="21" t="str">
        <f>VLOOKUP(B20,[6]成绩简表!$B$2:$G$277,6,0)</f>
        <v>77.0</v>
      </c>
      <c r="K20" s="21" t="str">
        <f>VLOOKUP(B20,[3]成绩简表!$B$2:$G$88,6,0)</f>
        <v>66.0</v>
      </c>
      <c r="L20" s="21">
        <f t="shared" si="0"/>
        <v>143</v>
      </c>
      <c r="M20" s="21" t="s">
        <v>18</v>
      </c>
    </row>
    <row r="21" s="8" customFormat="1" ht="30" customHeight="1" spans="1:13">
      <c r="A21" s="4">
        <v>19</v>
      </c>
      <c r="B21" s="4">
        <v>20831003</v>
      </c>
      <c r="C21" s="20" t="s">
        <v>76</v>
      </c>
      <c r="D21" s="20" t="s">
        <v>15</v>
      </c>
      <c r="E21" s="20" t="s">
        <v>21</v>
      </c>
      <c r="F21" s="20" t="s">
        <v>23</v>
      </c>
      <c r="G21" s="20">
        <v>2.84</v>
      </c>
      <c r="H21" s="20">
        <v>84</v>
      </c>
      <c r="I21" s="20">
        <v>407</v>
      </c>
      <c r="J21" s="21" t="str">
        <f>VLOOKUP(B21,[6]成绩简表!$B$2:$G$277,6,0)</f>
        <v>68.5</v>
      </c>
      <c r="K21" s="21" t="str">
        <f>VLOOKUP(B21,[3]成绩简表!$B$2:$G$88,6,0)</f>
        <v>73.5</v>
      </c>
      <c r="L21" s="21">
        <f t="shared" si="0"/>
        <v>142</v>
      </c>
      <c r="M21" s="21" t="s">
        <v>18</v>
      </c>
    </row>
    <row r="22" s="8" customFormat="1" ht="30" customHeight="1" spans="1:13">
      <c r="A22" s="4">
        <v>20</v>
      </c>
      <c r="B22" s="4">
        <v>20920115</v>
      </c>
      <c r="C22" s="20" t="s">
        <v>77</v>
      </c>
      <c r="D22" s="20" t="s">
        <v>15</v>
      </c>
      <c r="E22" s="20" t="s">
        <v>26</v>
      </c>
      <c r="F22" s="20" t="s">
        <v>23</v>
      </c>
      <c r="G22" s="20">
        <v>3.35</v>
      </c>
      <c r="H22" s="20">
        <v>3</v>
      </c>
      <c r="I22" s="20">
        <v>73</v>
      </c>
      <c r="J22" s="21" t="str">
        <f>VLOOKUP(B22,[6]成绩简表!$B$2:$G$277,6,0)</f>
        <v>74.0</v>
      </c>
      <c r="K22" s="21" t="str">
        <f>VLOOKUP(B22,[3]成绩简表!$B$2:$G$88,6,0)</f>
        <v>67.5</v>
      </c>
      <c r="L22" s="21">
        <f t="shared" si="0"/>
        <v>141.5</v>
      </c>
      <c r="M22" s="21" t="s">
        <v>18</v>
      </c>
    </row>
    <row r="23" s="8" customFormat="1" ht="30" customHeight="1" spans="1:13">
      <c r="A23" s="4">
        <v>21</v>
      </c>
      <c r="B23" s="4">
        <v>20860116</v>
      </c>
      <c r="C23" s="20" t="s">
        <v>78</v>
      </c>
      <c r="D23" s="20" t="s">
        <v>15</v>
      </c>
      <c r="E23" s="20" t="s">
        <v>55</v>
      </c>
      <c r="F23" s="20" t="s">
        <v>23</v>
      </c>
      <c r="G23" s="20">
        <v>2.73</v>
      </c>
      <c r="H23" s="20">
        <v>25</v>
      </c>
      <c r="I23" s="20">
        <v>81</v>
      </c>
      <c r="J23" s="21" t="str">
        <f>VLOOKUP(B23,[6]成绩简表!$B$2:$G$277,6,0)</f>
        <v>79.0</v>
      </c>
      <c r="K23" s="21" t="str">
        <f>VLOOKUP(B23,[3]成绩简表!$B$2:$G$88,6,0)</f>
        <v>62.5</v>
      </c>
      <c r="L23" s="21">
        <f t="shared" si="0"/>
        <v>141.5</v>
      </c>
      <c r="M23" s="21" t="s">
        <v>18</v>
      </c>
    </row>
    <row r="24" s="8" customFormat="1" ht="30" customHeight="1" spans="1:13">
      <c r="A24" s="4">
        <v>22</v>
      </c>
      <c r="B24" s="4">
        <v>20830217</v>
      </c>
      <c r="C24" s="22" t="s">
        <v>79</v>
      </c>
      <c r="D24" s="20" t="s">
        <v>20</v>
      </c>
      <c r="E24" s="20" t="s">
        <v>21</v>
      </c>
      <c r="F24" s="20" t="s">
        <v>23</v>
      </c>
      <c r="G24" s="20">
        <v>3.07</v>
      </c>
      <c r="H24" s="20">
        <v>42</v>
      </c>
      <c r="I24" s="20">
        <v>407</v>
      </c>
      <c r="J24" s="21" t="str">
        <f>VLOOKUP(B24,[6]成绩简表!$B$2:$G$277,6,0)</f>
        <v>71.5</v>
      </c>
      <c r="K24" s="21" t="str">
        <f>VLOOKUP(B24,[3]成绩简表!$B$2:$G$88,6,0)</f>
        <v>69.5</v>
      </c>
      <c r="L24" s="21">
        <f t="shared" si="0"/>
        <v>141</v>
      </c>
      <c r="M24" s="21" t="s">
        <v>18</v>
      </c>
    </row>
    <row r="25" s="8" customFormat="1" ht="30" customHeight="1" spans="1:13">
      <c r="A25" s="4">
        <v>23</v>
      </c>
      <c r="B25" s="4">
        <v>20950104</v>
      </c>
      <c r="C25" s="20" t="s">
        <v>80</v>
      </c>
      <c r="D25" s="20" t="s">
        <v>15</v>
      </c>
      <c r="E25" s="20" t="s">
        <v>60</v>
      </c>
      <c r="F25" s="20" t="s">
        <v>23</v>
      </c>
      <c r="G25" s="20">
        <v>3.23</v>
      </c>
      <c r="H25" s="20">
        <v>4</v>
      </c>
      <c r="I25" s="20">
        <v>38</v>
      </c>
      <c r="J25" s="21" t="str">
        <f>VLOOKUP(B25,[6]成绩简表!$B$2:$G$277,6,0)</f>
        <v>59.5</v>
      </c>
      <c r="K25" s="21" t="str">
        <f>VLOOKUP(B25,[3]成绩简表!$B$2:$G$88,6,0)</f>
        <v>81.5</v>
      </c>
      <c r="L25" s="21">
        <f t="shared" si="0"/>
        <v>141</v>
      </c>
      <c r="M25" s="21" t="s">
        <v>18</v>
      </c>
    </row>
    <row r="26" s="8" customFormat="1" ht="30" customHeight="1" spans="1:13">
      <c r="A26" s="4">
        <v>24</v>
      </c>
      <c r="B26" s="23">
        <v>20830215</v>
      </c>
      <c r="C26" s="22" t="s">
        <v>81</v>
      </c>
      <c r="D26" s="20" t="s">
        <v>20</v>
      </c>
      <c r="E26" s="20" t="s">
        <v>21</v>
      </c>
      <c r="F26" s="20" t="s">
        <v>23</v>
      </c>
      <c r="G26" s="20">
        <v>2.94</v>
      </c>
      <c r="H26" s="20">
        <v>65</v>
      </c>
      <c r="I26" s="20">
        <v>407</v>
      </c>
      <c r="J26" s="21" t="str">
        <f>VLOOKUP(B26,[6]成绩简表!$B$2:$G$277,6,0)</f>
        <v>64.0</v>
      </c>
      <c r="K26" s="21" t="str">
        <f>VLOOKUP(B26,[3]成绩简表!$B$2:$G$88,6,0)</f>
        <v>76.0</v>
      </c>
      <c r="L26" s="21">
        <f t="shared" si="0"/>
        <v>140</v>
      </c>
      <c r="M26" s="21" t="s">
        <v>18</v>
      </c>
    </row>
    <row r="27" s="8" customFormat="1" ht="30" customHeight="1" spans="1:13">
      <c r="A27" s="4">
        <v>25</v>
      </c>
      <c r="B27" s="4">
        <v>20890214</v>
      </c>
      <c r="C27" s="20" t="s">
        <v>82</v>
      </c>
      <c r="D27" s="20" t="s">
        <v>15</v>
      </c>
      <c r="E27" s="20" t="s">
        <v>16</v>
      </c>
      <c r="F27" s="20" t="s">
        <v>23</v>
      </c>
      <c r="G27" s="20">
        <v>3.39</v>
      </c>
      <c r="H27" s="20">
        <v>16</v>
      </c>
      <c r="I27" s="20">
        <v>104</v>
      </c>
      <c r="J27" s="21" t="str">
        <f>VLOOKUP(B27,[6]成绩简表!$B$2:$G$277,6,0)</f>
        <v>69.0</v>
      </c>
      <c r="K27" s="21" t="str">
        <f>VLOOKUP(B27,[3]成绩简表!$B$2:$G$88,6,0)</f>
        <v>70.5</v>
      </c>
      <c r="L27" s="21">
        <f t="shared" si="0"/>
        <v>139.5</v>
      </c>
      <c r="M27" s="21" t="s">
        <v>18</v>
      </c>
    </row>
    <row r="28" s="8" customFormat="1" ht="30" customHeight="1" spans="1:13">
      <c r="A28" s="4">
        <v>26</v>
      </c>
      <c r="B28" s="4">
        <v>20830303</v>
      </c>
      <c r="C28" s="20" t="s">
        <v>83</v>
      </c>
      <c r="D28" s="20" t="s">
        <v>15</v>
      </c>
      <c r="E28" s="20" t="s">
        <v>21</v>
      </c>
      <c r="F28" s="20" t="s">
        <v>23</v>
      </c>
      <c r="G28" s="20">
        <v>2.81</v>
      </c>
      <c r="H28" s="20">
        <v>90</v>
      </c>
      <c r="I28" s="20">
        <v>407</v>
      </c>
      <c r="J28" s="21" t="str">
        <f>VLOOKUP(B28,[6]成绩简表!$B$2:$G$277,6,0)</f>
        <v>67.0</v>
      </c>
      <c r="K28" s="21" t="str">
        <f>VLOOKUP(B28,[3]成绩简表!$B$2:$G$88,6,0)</f>
        <v>72.5</v>
      </c>
      <c r="L28" s="21">
        <f t="shared" si="0"/>
        <v>139.5</v>
      </c>
      <c r="M28" s="21" t="s">
        <v>18</v>
      </c>
    </row>
    <row r="29" s="8" customFormat="1" ht="30" customHeight="1" spans="1:13">
      <c r="A29" s="4">
        <v>27</v>
      </c>
      <c r="B29" s="5">
        <v>20940210</v>
      </c>
      <c r="C29" s="5" t="s">
        <v>84</v>
      </c>
      <c r="D29" s="5" t="s">
        <v>15</v>
      </c>
      <c r="E29" s="5" t="s">
        <v>58</v>
      </c>
      <c r="F29" s="20" t="s">
        <v>23</v>
      </c>
      <c r="G29" s="20">
        <v>3.06</v>
      </c>
      <c r="H29" s="20">
        <v>18</v>
      </c>
      <c r="I29" s="20">
        <v>86</v>
      </c>
      <c r="J29" s="21" t="str">
        <f>VLOOKUP(B29,[6]成绩简表!$B$2:$G$277,6,0)</f>
        <v>72.5</v>
      </c>
      <c r="K29" s="21" t="str">
        <f>VLOOKUP(B29,[3]成绩简表!$B$2:$G$88,6,0)</f>
        <v>67.0</v>
      </c>
      <c r="L29" s="21">
        <f t="shared" si="0"/>
        <v>139.5</v>
      </c>
      <c r="M29" s="21" t="s">
        <v>18</v>
      </c>
    </row>
    <row r="30" s="8" customFormat="1" ht="30" customHeight="1" spans="1:13">
      <c r="A30" s="4">
        <v>28</v>
      </c>
      <c r="B30" s="4">
        <v>20890409</v>
      </c>
      <c r="C30" s="20" t="s">
        <v>85</v>
      </c>
      <c r="D30" s="20" t="s">
        <v>15</v>
      </c>
      <c r="E30" s="20" t="s">
        <v>16</v>
      </c>
      <c r="F30" s="20" t="s">
        <v>23</v>
      </c>
      <c r="G30" s="20">
        <v>3.02</v>
      </c>
      <c r="H30" s="20">
        <v>29</v>
      </c>
      <c r="I30" s="20">
        <v>104</v>
      </c>
      <c r="J30" s="21" t="str">
        <f>VLOOKUP(B30,[6]成绩简表!$B$2:$G$277,6,0)</f>
        <v>62.0</v>
      </c>
      <c r="K30" s="21" t="str">
        <f>VLOOKUP(B30,[3]成绩简表!$B$2:$G$88,6,0)</f>
        <v>76.5</v>
      </c>
      <c r="L30" s="21">
        <f t="shared" si="0"/>
        <v>138.5</v>
      </c>
      <c r="M30" s="21" t="s">
        <v>18</v>
      </c>
    </row>
    <row r="31" s="8" customFormat="1" ht="30" customHeight="1" spans="1:13">
      <c r="A31" s="4">
        <v>29</v>
      </c>
      <c r="B31" s="4">
        <v>20970108</v>
      </c>
      <c r="C31" s="20" t="s">
        <v>86</v>
      </c>
      <c r="D31" s="20" t="s">
        <v>20</v>
      </c>
      <c r="E31" s="20" t="s">
        <v>32</v>
      </c>
      <c r="F31" s="20" t="s">
        <v>23</v>
      </c>
      <c r="G31" s="20">
        <v>2.69</v>
      </c>
      <c r="H31" s="20">
        <v>12</v>
      </c>
      <c r="I31" s="20">
        <v>68</v>
      </c>
      <c r="J31" s="21" t="str">
        <f>VLOOKUP(B31,[6]成绩简表!$B$2:$G$277,6,0)</f>
        <v>65.5</v>
      </c>
      <c r="K31" s="21" t="str">
        <f>VLOOKUP(B31,[3]成绩简表!$B$2:$G$88,6,0)</f>
        <v>70.5</v>
      </c>
      <c r="L31" s="21">
        <f t="shared" si="0"/>
        <v>136</v>
      </c>
      <c r="M31" s="21" t="s">
        <v>18</v>
      </c>
    </row>
    <row r="32" s="8" customFormat="1" ht="30" customHeight="1" spans="1:13">
      <c r="A32" s="4">
        <v>30</v>
      </c>
      <c r="B32" s="4">
        <v>20860130</v>
      </c>
      <c r="C32" s="20" t="s">
        <v>87</v>
      </c>
      <c r="D32" s="20" t="s">
        <v>20</v>
      </c>
      <c r="E32" s="20" t="s">
        <v>55</v>
      </c>
      <c r="F32" s="20" t="s">
        <v>23</v>
      </c>
      <c r="G32" s="20">
        <v>3.48</v>
      </c>
      <c r="H32" s="20">
        <v>2</v>
      </c>
      <c r="I32" s="20">
        <v>81</v>
      </c>
      <c r="J32" s="21" t="str">
        <f>VLOOKUP(B32,[6]成绩简表!$B$2:$G$277,6,0)</f>
        <v>58.0</v>
      </c>
      <c r="K32" s="21" t="str">
        <f>VLOOKUP(B32,[3]成绩简表!$B$2:$G$88,6,0)</f>
        <v>77.0</v>
      </c>
      <c r="L32" s="21">
        <f t="shared" si="0"/>
        <v>135</v>
      </c>
      <c r="M32" s="21" t="s">
        <v>18</v>
      </c>
    </row>
    <row r="33" s="8" customFormat="1" ht="30" customHeight="1" spans="1:13">
      <c r="A33" s="4">
        <v>31</v>
      </c>
      <c r="B33" s="4">
        <v>20830501</v>
      </c>
      <c r="C33" s="20" t="s">
        <v>88</v>
      </c>
      <c r="D33" s="20" t="s">
        <v>15</v>
      </c>
      <c r="E33" s="20" t="s">
        <v>21</v>
      </c>
      <c r="F33" s="20" t="s">
        <v>23</v>
      </c>
      <c r="G33" s="20">
        <v>3.01</v>
      </c>
      <c r="H33" s="20">
        <v>56</v>
      </c>
      <c r="I33" s="20">
        <v>407</v>
      </c>
      <c r="J33" s="21" t="str">
        <f>VLOOKUP(B33,[6]成绩简表!$B$2:$G$277,6,0)</f>
        <v>64.0</v>
      </c>
      <c r="K33" s="21" t="str">
        <f>VLOOKUP(B33,[3]成绩简表!$B$2:$G$88,6,0)</f>
        <v>70.5</v>
      </c>
      <c r="L33" s="21">
        <f t="shared" si="0"/>
        <v>134.5</v>
      </c>
      <c r="M33" s="21" t="s">
        <v>18</v>
      </c>
    </row>
    <row r="34" s="8" customFormat="1" ht="30" customHeight="1" spans="1:13">
      <c r="A34" s="4">
        <v>32</v>
      </c>
      <c r="B34" s="5">
        <v>20820138</v>
      </c>
      <c r="C34" s="5" t="s">
        <v>89</v>
      </c>
      <c r="D34" s="5" t="s">
        <v>20</v>
      </c>
      <c r="E34" s="5" t="s">
        <v>34</v>
      </c>
      <c r="F34" s="20" t="s">
        <v>23</v>
      </c>
      <c r="G34" s="20">
        <v>2.98</v>
      </c>
      <c r="H34" s="20">
        <v>12</v>
      </c>
      <c r="I34" s="20">
        <v>84</v>
      </c>
      <c r="J34" s="21" t="str">
        <f>VLOOKUP(B34,[6]成绩简表!$B$2:$G$277,6,0)</f>
        <v>65.0</v>
      </c>
      <c r="K34" s="21" t="str">
        <f>VLOOKUP(B34,[3]成绩简表!$B$2:$G$88,6,0)</f>
        <v>69.5</v>
      </c>
      <c r="L34" s="21">
        <f t="shared" si="0"/>
        <v>134.5</v>
      </c>
      <c r="M34" s="21" t="s">
        <v>18</v>
      </c>
    </row>
    <row r="35" s="8" customFormat="1" ht="30" customHeight="1" spans="1:13">
      <c r="A35" s="4">
        <v>33</v>
      </c>
      <c r="B35" s="5">
        <v>20940235</v>
      </c>
      <c r="C35" s="5" t="s">
        <v>90</v>
      </c>
      <c r="D35" s="5" t="s">
        <v>20</v>
      </c>
      <c r="E35" s="5" t="s">
        <v>58</v>
      </c>
      <c r="F35" s="20" t="s">
        <v>23</v>
      </c>
      <c r="G35" s="20">
        <v>2.97</v>
      </c>
      <c r="H35" s="20">
        <v>23</v>
      </c>
      <c r="I35" s="20">
        <v>86</v>
      </c>
      <c r="J35" s="21" t="str">
        <f>VLOOKUP(B35,[6]成绩简表!$B$2:$G$277,6,0)</f>
        <v>53.5</v>
      </c>
      <c r="K35" s="21" t="str">
        <f>VLOOKUP(B35,[3]成绩简表!$B$2:$G$88,6,0)</f>
        <v>80.5</v>
      </c>
      <c r="L35" s="21">
        <f t="shared" si="0"/>
        <v>134</v>
      </c>
      <c r="M35" s="21" t="s">
        <v>18</v>
      </c>
    </row>
    <row r="36" s="8" customFormat="1" ht="30" customHeight="1" spans="1:13">
      <c r="A36" s="4">
        <v>34</v>
      </c>
      <c r="B36" s="4">
        <v>20930105</v>
      </c>
      <c r="C36" s="20" t="s">
        <v>91</v>
      </c>
      <c r="D36" s="20" t="s">
        <v>15</v>
      </c>
      <c r="E36" s="20" t="s">
        <v>92</v>
      </c>
      <c r="F36" s="20" t="s">
        <v>23</v>
      </c>
      <c r="G36" s="20">
        <v>3.03</v>
      </c>
      <c r="H36" s="20">
        <v>7</v>
      </c>
      <c r="I36" s="20">
        <v>32</v>
      </c>
      <c r="J36" s="21" t="str">
        <f>VLOOKUP(B36,[6]成绩简表!$B$2:$G$277,6,0)</f>
        <v>66.0</v>
      </c>
      <c r="K36" s="21" t="str">
        <f>VLOOKUP(B36,[3]成绩简表!$B$2:$G$88,6,0)</f>
        <v>66.5</v>
      </c>
      <c r="L36" s="21">
        <f t="shared" si="0"/>
        <v>132.5</v>
      </c>
      <c r="M36" s="21" t="s">
        <v>18</v>
      </c>
    </row>
    <row r="37" s="8" customFormat="1" ht="30" customHeight="1" spans="1:13">
      <c r="A37" s="4">
        <v>35</v>
      </c>
      <c r="B37" s="5">
        <v>20940209</v>
      </c>
      <c r="C37" s="5" t="s">
        <v>93</v>
      </c>
      <c r="D37" s="5" t="s">
        <v>15</v>
      </c>
      <c r="E37" s="5" t="s">
        <v>58</v>
      </c>
      <c r="F37" s="20" t="s">
        <v>23</v>
      </c>
      <c r="G37" s="20">
        <v>3.93</v>
      </c>
      <c r="H37" s="20">
        <v>1</v>
      </c>
      <c r="I37" s="20">
        <v>86</v>
      </c>
      <c r="J37" s="21" t="str">
        <f>VLOOKUP(B37,[6]成绩简表!$B$2:$G$277,6,0)</f>
        <v>59.0</v>
      </c>
      <c r="K37" s="21" t="str">
        <f>VLOOKUP(B37,[3]成绩简表!$B$2:$G$88,6,0)</f>
        <v>73.5</v>
      </c>
      <c r="L37" s="21">
        <f t="shared" si="0"/>
        <v>132.5</v>
      </c>
      <c r="M37" s="21" t="s">
        <v>18</v>
      </c>
    </row>
    <row r="38" s="8" customFormat="1" ht="30" customHeight="1" spans="1:13">
      <c r="A38" s="4">
        <v>36</v>
      </c>
      <c r="B38" s="5">
        <v>20940228</v>
      </c>
      <c r="C38" s="5" t="s">
        <v>94</v>
      </c>
      <c r="D38" s="5" t="s">
        <v>20</v>
      </c>
      <c r="E38" s="5" t="s">
        <v>58</v>
      </c>
      <c r="F38" s="20" t="s">
        <v>23</v>
      </c>
      <c r="G38" s="20">
        <v>3.52</v>
      </c>
      <c r="H38" s="20">
        <v>3</v>
      </c>
      <c r="I38" s="20">
        <v>86</v>
      </c>
      <c r="J38" s="21" t="str">
        <f>VLOOKUP(B38,[6]成绩简表!$B$2:$G$277,6,0)</f>
        <v>65.0</v>
      </c>
      <c r="K38" s="21" t="str">
        <f>VLOOKUP(B38,[3]成绩简表!$B$2:$G$88,6,0)</f>
        <v>66.5</v>
      </c>
      <c r="L38" s="21">
        <f t="shared" si="0"/>
        <v>131.5</v>
      </c>
      <c r="M38" s="21" t="s">
        <v>18</v>
      </c>
    </row>
    <row r="39" s="8" customFormat="1" ht="30" customHeight="1" spans="1:13">
      <c r="A39" s="4">
        <v>37</v>
      </c>
      <c r="B39" s="4">
        <v>20890125</v>
      </c>
      <c r="C39" s="20" t="s">
        <v>95</v>
      </c>
      <c r="D39" s="20" t="s">
        <v>20</v>
      </c>
      <c r="E39" s="20" t="s">
        <v>16</v>
      </c>
      <c r="F39" s="20" t="s">
        <v>23</v>
      </c>
      <c r="G39" s="20">
        <v>3.63</v>
      </c>
      <c r="H39" s="20">
        <v>8</v>
      </c>
      <c r="I39" s="20">
        <v>104</v>
      </c>
      <c r="J39" s="21" t="str">
        <f>VLOOKUP(B39,[6]成绩简表!$B$2:$G$277,6,0)</f>
        <v>55.0</v>
      </c>
      <c r="K39" s="21" t="str">
        <f>VLOOKUP(B39,[3]成绩简表!$B$2:$G$88,6,0)</f>
        <v>74.5</v>
      </c>
      <c r="L39" s="21">
        <f t="shared" si="0"/>
        <v>129.5</v>
      </c>
      <c r="M39" s="21" t="s">
        <v>18</v>
      </c>
    </row>
    <row r="40" s="8" customFormat="1" ht="30" customHeight="1" spans="1:13">
      <c r="A40" s="4">
        <v>38</v>
      </c>
      <c r="B40" s="4">
        <v>20860207</v>
      </c>
      <c r="C40" s="20" t="s">
        <v>96</v>
      </c>
      <c r="D40" s="20" t="s">
        <v>15</v>
      </c>
      <c r="E40" s="20" t="s">
        <v>55</v>
      </c>
      <c r="F40" s="20" t="s">
        <v>23</v>
      </c>
      <c r="G40" s="20">
        <v>2.79</v>
      </c>
      <c r="H40" s="20">
        <v>21</v>
      </c>
      <c r="I40" s="20">
        <v>81</v>
      </c>
      <c r="J40" s="21" t="str">
        <f>VLOOKUP(B40,[6]成绩简表!$B$2:$G$277,6,0)</f>
        <v>59.0</v>
      </c>
      <c r="K40" s="21" t="str">
        <f>VLOOKUP(B40,[3]成绩简表!$B$2:$G$88,6,0)</f>
        <v>68.0</v>
      </c>
      <c r="L40" s="21">
        <f t="shared" si="0"/>
        <v>127</v>
      </c>
      <c r="M40" s="21" t="s">
        <v>18</v>
      </c>
    </row>
    <row r="41" s="8" customFormat="1" ht="30" customHeight="1" spans="1:13">
      <c r="A41" s="4">
        <v>39</v>
      </c>
      <c r="B41" s="4">
        <v>20890410</v>
      </c>
      <c r="C41" s="20" t="s">
        <v>97</v>
      </c>
      <c r="D41" s="20" t="s">
        <v>15</v>
      </c>
      <c r="E41" s="20" t="s">
        <v>16</v>
      </c>
      <c r="F41" s="20" t="s">
        <v>23</v>
      </c>
      <c r="G41" s="20">
        <v>3.09</v>
      </c>
      <c r="H41" s="20">
        <v>26</v>
      </c>
      <c r="I41" s="20">
        <v>104</v>
      </c>
      <c r="J41" s="21" t="str">
        <f>VLOOKUP(B41,[6]成绩简表!$B$2:$G$277,6,0)</f>
        <v>50.0</v>
      </c>
      <c r="K41" s="21" t="str">
        <f>VLOOKUP(B41,[3]成绩简表!$B$2:$G$88,6,0)</f>
        <v>75.5</v>
      </c>
      <c r="L41" s="21">
        <f t="shared" si="0"/>
        <v>125.5</v>
      </c>
      <c r="M41" s="21" t="s">
        <v>18</v>
      </c>
    </row>
    <row r="42" s="8" customFormat="1" ht="30" customHeight="1" spans="1:13">
      <c r="A42" s="4">
        <v>40</v>
      </c>
      <c r="B42" s="4">
        <v>20860219</v>
      </c>
      <c r="C42" s="20" t="s">
        <v>98</v>
      </c>
      <c r="D42" s="20" t="s">
        <v>15</v>
      </c>
      <c r="E42" s="20" t="s">
        <v>55</v>
      </c>
      <c r="F42" s="20" t="s">
        <v>23</v>
      </c>
      <c r="G42" s="20">
        <v>3.05</v>
      </c>
      <c r="H42" s="20">
        <v>12</v>
      </c>
      <c r="I42" s="20">
        <v>81</v>
      </c>
      <c r="J42" s="21" t="str">
        <f>VLOOKUP(B42,[6]成绩简表!$B$2:$G$277,6,0)</f>
        <v>54.0</v>
      </c>
      <c r="K42" s="21" t="str">
        <f>VLOOKUP(B42,[3]成绩简表!$B$2:$G$88,6,0)</f>
        <v>70.0</v>
      </c>
      <c r="L42" s="21">
        <f t="shared" si="0"/>
        <v>124</v>
      </c>
      <c r="M42" s="21" t="s">
        <v>18</v>
      </c>
    </row>
    <row r="43" s="8" customFormat="1" ht="30" customHeight="1" spans="1:13">
      <c r="A43" s="4">
        <v>41</v>
      </c>
      <c r="B43" s="4">
        <v>20830307</v>
      </c>
      <c r="C43" s="20" t="s">
        <v>99</v>
      </c>
      <c r="D43" s="20" t="s">
        <v>20</v>
      </c>
      <c r="E43" s="20" t="s">
        <v>21</v>
      </c>
      <c r="F43" s="20" t="s">
        <v>23</v>
      </c>
      <c r="G43" s="20">
        <v>3.01</v>
      </c>
      <c r="H43" s="20">
        <v>56</v>
      </c>
      <c r="I43" s="20">
        <v>407</v>
      </c>
      <c r="J43" s="21" t="str">
        <f>VLOOKUP(B43,[6]成绩简表!$B$2:$G$277,6,0)</f>
        <v>57.5</v>
      </c>
      <c r="K43" s="21" t="str">
        <f>VLOOKUP(B43,[3]成绩简表!$B$2:$G$88,6,0)</f>
        <v>62.5</v>
      </c>
      <c r="L43" s="21">
        <f t="shared" si="0"/>
        <v>120</v>
      </c>
      <c r="M43" s="21" t="s">
        <v>18</v>
      </c>
    </row>
  </sheetData>
  <sortState ref="A3:O89">
    <sortCondition ref="L3" descending="1"/>
  </sortState>
  <mergeCells count="1">
    <mergeCell ref="A1:M1"/>
  </mergeCells>
  <conditionalFormatting sqref="B3:C21">
    <cfRule type="duplicateValues" dxfId="0" priority="6"/>
  </conditionalFormatting>
  <conditionalFormatting sqref="B22:C43">
    <cfRule type="duplicateValues" dxfId="0" priority="5"/>
  </conditionalFormatting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D40" sqref="D40"/>
    </sheetView>
  </sheetViews>
  <sheetFormatPr defaultColWidth="9" defaultRowHeight="13.5"/>
  <cols>
    <col min="1" max="1" width="5.75" customWidth="1"/>
    <col min="2" max="2" width="11.625" customWidth="1"/>
    <col min="4" max="4" width="7.25" customWidth="1"/>
    <col min="5" max="5" width="29.625" customWidth="1"/>
    <col min="6" max="9" width="12.875" customWidth="1"/>
    <col min="10" max="10" width="13.875" customWidth="1"/>
    <col min="11" max="11" width="16.5" customWidth="1"/>
  </cols>
  <sheetData>
    <row r="1" ht="43" customHeight="1" spans="1:13">
      <c r="A1" s="2" t="s">
        <v>100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8" customFormat="1" ht="3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8" customFormat="1" ht="30" customHeight="1" spans="1:13">
      <c r="A3" s="4">
        <v>1</v>
      </c>
      <c r="B3" s="5">
        <v>20840306</v>
      </c>
      <c r="C3" s="5" t="s">
        <v>101</v>
      </c>
      <c r="D3" s="5" t="s">
        <v>15</v>
      </c>
      <c r="E3" s="5" t="s">
        <v>102</v>
      </c>
      <c r="F3" s="5" t="s">
        <v>103</v>
      </c>
      <c r="G3" s="5">
        <v>3.02</v>
      </c>
      <c r="H3" s="5">
        <v>13</v>
      </c>
      <c r="I3" s="5">
        <v>96</v>
      </c>
      <c r="J3" s="21" t="str">
        <f>VLOOKUP(B3,[6]成绩简表!$B$2:$G$277,6,0)</f>
        <v>73.0</v>
      </c>
      <c r="K3" s="21" t="str">
        <f>VLOOKUP(B3,[5]成绩简表!$B$2:$G$30,6,0)</f>
        <v>80.5</v>
      </c>
      <c r="L3" s="21">
        <f t="shared" ref="L3:L30" si="0">J3+K3</f>
        <v>153.5</v>
      </c>
      <c r="M3" s="21" t="s">
        <v>18</v>
      </c>
    </row>
    <row r="4" s="8" customFormat="1" ht="30" customHeight="1" spans="1:13">
      <c r="A4" s="4">
        <v>2</v>
      </c>
      <c r="B4" s="5">
        <v>20830913</v>
      </c>
      <c r="C4" s="5" t="s">
        <v>104</v>
      </c>
      <c r="D4" s="5" t="s">
        <v>20</v>
      </c>
      <c r="E4" s="5" t="s">
        <v>21</v>
      </c>
      <c r="F4" s="5" t="s">
        <v>103</v>
      </c>
      <c r="G4" s="5">
        <v>3.22</v>
      </c>
      <c r="H4" s="5">
        <v>29</v>
      </c>
      <c r="I4" s="5">
        <v>407</v>
      </c>
      <c r="J4" s="21" t="str">
        <f>VLOOKUP(B4,[6]成绩简表!$B$2:$G$277,6,0)</f>
        <v>64.0</v>
      </c>
      <c r="K4" s="21" t="str">
        <f>VLOOKUP(B4,[5]成绩简表!$B$2:$G$30,6,0)</f>
        <v>73.0</v>
      </c>
      <c r="L4" s="21">
        <f t="shared" si="0"/>
        <v>137</v>
      </c>
      <c r="M4" s="21" t="s">
        <v>18</v>
      </c>
    </row>
    <row r="5" s="8" customFormat="1" ht="30" customHeight="1" spans="1:13">
      <c r="A5" s="4">
        <v>3</v>
      </c>
      <c r="B5" s="5">
        <v>20840205</v>
      </c>
      <c r="C5" s="5" t="s">
        <v>105</v>
      </c>
      <c r="D5" s="5" t="s">
        <v>15</v>
      </c>
      <c r="E5" s="5" t="s">
        <v>102</v>
      </c>
      <c r="F5" s="5" t="s">
        <v>103</v>
      </c>
      <c r="G5" s="5">
        <v>2.73</v>
      </c>
      <c r="H5" s="5">
        <v>23</v>
      </c>
      <c r="I5" s="5">
        <v>96</v>
      </c>
      <c r="J5" s="21" t="str">
        <f>VLOOKUP(B5,[6]成绩简表!$B$2:$G$277,6,0)</f>
        <v>60.0</v>
      </c>
      <c r="K5" s="21" t="str">
        <f>VLOOKUP(B5,[5]成绩简表!$B$2:$G$30,6,0)</f>
        <v>74.0</v>
      </c>
      <c r="L5" s="21">
        <f t="shared" si="0"/>
        <v>134</v>
      </c>
      <c r="M5" s="21" t="s">
        <v>18</v>
      </c>
    </row>
    <row r="6" s="8" customFormat="1" ht="30" customHeight="1" spans="1:13">
      <c r="A6" s="4">
        <v>4</v>
      </c>
      <c r="B6" s="5">
        <v>20840518</v>
      </c>
      <c r="C6" s="5" t="s">
        <v>106</v>
      </c>
      <c r="D6" s="5" t="s">
        <v>20</v>
      </c>
      <c r="E6" s="6" t="s">
        <v>107</v>
      </c>
      <c r="F6" s="5" t="s">
        <v>103</v>
      </c>
      <c r="G6" s="5">
        <v>2.67</v>
      </c>
      <c r="H6" s="5">
        <v>20</v>
      </c>
      <c r="I6" s="5">
        <v>55</v>
      </c>
      <c r="J6" s="21" t="str">
        <f>VLOOKUP(B6,[6]成绩简表!$B$2:$G$277,6,0)</f>
        <v>61.5</v>
      </c>
      <c r="K6" s="21" t="str">
        <f>VLOOKUP(B6,[5]成绩简表!$B$2:$G$30,6,0)</f>
        <v>70.0</v>
      </c>
      <c r="L6" s="21">
        <f t="shared" si="0"/>
        <v>131.5</v>
      </c>
      <c r="M6" s="21" t="s">
        <v>18</v>
      </c>
    </row>
    <row r="7" s="8" customFormat="1" ht="30" customHeight="1" spans="1:13">
      <c r="A7" s="4">
        <v>5</v>
      </c>
      <c r="B7" s="5">
        <v>19860431</v>
      </c>
      <c r="C7" s="5" t="s">
        <v>108</v>
      </c>
      <c r="D7" s="5" t="s">
        <v>20</v>
      </c>
      <c r="E7" s="5" t="s">
        <v>55</v>
      </c>
      <c r="F7" s="5" t="s">
        <v>103</v>
      </c>
      <c r="G7" s="5">
        <v>2.61</v>
      </c>
      <c r="H7" s="5">
        <v>31</v>
      </c>
      <c r="I7" s="5">
        <v>81</v>
      </c>
      <c r="J7" s="21" t="str">
        <f>VLOOKUP(B7,[6]成绩简表!$B$2:$G$277,6,0)</f>
        <v>65.5</v>
      </c>
      <c r="K7" s="21" t="str">
        <f>VLOOKUP(B7,[5]成绩简表!$B$2:$G$30,6,0)</f>
        <v>66.0</v>
      </c>
      <c r="L7" s="21">
        <f t="shared" si="0"/>
        <v>131.5</v>
      </c>
      <c r="M7" s="21" t="s">
        <v>18</v>
      </c>
    </row>
    <row r="8" s="8" customFormat="1" ht="30" customHeight="1" spans="1:13">
      <c r="A8" s="4">
        <v>6</v>
      </c>
      <c r="B8" s="5">
        <v>19830420</v>
      </c>
      <c r="C8" s="5" t="s">
        <v>109</v>
      </c>
      <c r="D8" s="5" t="s">
        <v>20</v>
      </c>
      <c r="E8" s="5" t="s">
        <v>21</v>
      </c>
      <c r="F8" s="5" t="s">
        <v>103</v>
      </c>
      <c r="G8" s="5">
        <v>2.61</v>
      </c>
      <c r="H8" s="5">
        <v>132</v>
      </c>
      <c r="I8" s="5">
        <v>407</v>
      </c>
      <c r="J8" s="21" t="str">
        <f>VLOOKUP(B8,[6]成绩简表!$B$2:$G$277,6,0)</f>
        <v>65.5</v>
      </c>
      <c r="K8" s="21" t="str">
        <f>VLOOKUP(B8,[5]成绩简表!$B$2:$G$30,6,0)</f>
        <v>65.0</v>
      </c>
      <c r="L8" s="21">
        <f t="shared" si="0"/>
        <v>130.5</v>
      </c>
      <c r="M8" s="21" t="s">
        <v>18</v>
      </c>
    </row>
    <row r="9" s="8" customFormat="1" ht="30" customHeight="1" spans="1:13">
      <c r="A9" s="4">
        <v>7</v>
      </c>
      <c r="B9" s="5">
        <v>20830719</v>
      </c>
      <c r="C9" s="5" t="s">
        <v>110</v>
      </c>
      <c r="D9" s="5" t="s">
        <v>20</v>
      </c>
      <c r="E9" s="5" t="s">
        <v>21</v>
      </c>
      <c r="F9" s="5" t="s">
        <v>103</v>
      </c>
      <c r="G9" s="5">
        <v>2.94</v>
      </c>
      <c r="H9" s="5">
        <v>65</v>
      </c>
      <c r="I9" s="5">
        <v>407</v>
      </c>
      <c r="J9" s="21" t="str">
        <f>VLOOKUP(B9,[6]成绩简表!$B$2:$G$277,6,0)</f>
        <v>64.0</v>
      </c>
      <c r="K9" s="21" t="str">
        <f>VLOOKUP(B9,[5]成绩简表!$B$2:$G$30,6,0)</f>
        <v>65.5</v>
      </c>
      <c r="L9" s="21">
        <f t="shared" si="0"/>
        <v>129.5</v>
      </c>
      <c r="M9" s="21" t="s">
        <v>18</v>
      </c>
    </row>
    <row r="10" s="8" customFormat="1" ht="30" customHeight="1" spans="1:13">
      <c r="A10" s="4">
        <v>8</v>
      </c>
      <c r="B10" s="5">
        <v>20831018</v>
      </c>
      <c r="C10" s="5" t="s">
        <v>111</v>
      </c>
      <c r="D10" s="5" t="s">
        <v>20</v>
      </c>
      <c r="E10" s="5" t="s">
        <v>21</v>
      </c>
      <c r="F10" s="5" t="s">
        <v>103</v>
      </c>
      <c r="G10" s="5">
        <v>2.62</v>
      </c>
      <c r="H10" s="5">
        <v>130</v>
      </c>
      <c r="I10" s="5">
        <v>407</v>
      </c>
      <c r="J10" s="21" t="str">
        <f>VLOOKUP(B10,[6]成绩简表!$B$2:$G$277,6,0)</f>
        <v>55.0</v>
      </c>
      <c r="K10" s="21" t="str">
        <f>VLOOKUP(B10,[5]成绩简表!$B$2:$G$30,6,0)</f>
        <v>70.5</v>
      </c>
      <c r="L10" s="21">
        <f t="shared" si="0"/>
        <v>125.5</v>
      </c>
      <c r="M10" s="21" t="s">
        <v>18</v>
      </c>
    </row>
    <row r="11" s="8" customFormat="1" ht="30" customHeight="1" spans="1:13">
      <c r="A11" s="4">
        <v>9</v>
      </c>
      <c r="B11" s="5">
        <v>20940130</v>
      </c>
      <c r="C11" s="5" t="s">
        <v>112</v>
      </c>
      <c r="D11" s="5" t="s">
        <v>20</v>
      </c>
      <c r="E11" s="5" t="s">
        <v>58</v>
      </c>
      <c r="F11" s="5" t="s">
        <v>103</v>
      </c>
      <c r="G11" s="5">
        <v>2.48</v>
      </c>
      <c r="H11" s="5">
        <v>50</v>
      </c>
      <c r="I11" s="5">
        <v>86</v>
      </c>
      <c r="J11" s="21" t="str">
        <f>VLOOKUP(B11,[6]成绩简表!$B$2:$G$277,6,0)</f>
        <v>48.5</v>
      </c>
      <c r="K11" s="21" t="str">
        <f>VLOOKUP(B11,[5]成绩简表!$B$2:$G$30,6,0)</f>
        <v>73.0</v>
      </c>
      <c r="L11" s="21">
        <f t="shared" si="0"/>
        <v>121.5</v>
      </c>
      <c r="M11" s="21" t="s">
        <v>18</v>
      </c>
    </row>
    <row r="12" s="8" customFormat="1" ht="30" customHeight="1" spans="1:13">
      <c r="A12" s="4">
        <v>10</v>
      </c>
      <c r="B12" s="5">
        <v>20930113</v>
      </c>
      <c r="C12" s="5" t="s">
        <v>113</v>
      </c>
      <c r="D12" s="5" t="s">
        <v>15</v>
      </c>
      <c r="E12" s="5" t="s">
        <v>92</v>
      </c>
      <c r="F12" s="5" t="s">
        <v>103</v>
      </c>
      <c r="G12" s="5">
        <v>2.55</v>
      </c>
      <c r="H12" s="5">
        <v>18</v>
      </c>
      <c r="I12" s="5">
        <v>32</v>
      </c>
      <c r="J12" s="21" t="str">
        <f>VLOOKUP(B12,[6]成绩简表!$B$2:$G$277,6,0)</f>
        <v>58.5</v>
      </c>
      <c r="K12" s="21" t="str">
        <f>VLOOKUP(B12,[5]成绩简表!$B$2:$G$30,6,0)</f>
        <v>59.5</v>
      </c>
      <c r="L12" s="21">
        <f t="shared" si="0"/>
        <v>118</v>
      </c>
      <c r="M12" s="21" t="s">
        <v>18</v>
      </c>
    </row>
    <row r="13" s="8" customFormat="1" ht="30" customHeight="1" spans="1:13">
      <c r="A13" s="4">
        <v>11</v>
      </c>
      <c r="B13" s="5">
        <v>20840218</v>
      </c>
      <c r="C13" s="5" t="s">
        <v>114</v>
      </c>
      <c r="D13" s="5" t="s">
        <v>20</v>
      </c>
      <c r="E13" s="5" t="s">
        <v>102</v>
      </c>
      <c r="F13" s="5" t="s">
        <v>103</v>
      </c>
      <c r="G13" s="5">
        <v>2.7</v>
      </c>
      <c r="H13" s="5">
        <v>24</v>
      </c>
      <c r="I13" s="5">
        <v>96</v>
      </c>
      <c r="J13" s="21" t="str">
        <f>VLOOKUP(B13,[6]成绩简表!$B$2:$G$277,6,0)</f>
        <v>50.0</v>
      </c>
      <c r="K13" s="21" t="str">
        <f>VLOOKUP(B13,[5]成绩简表!$B$2:$G$30,6,0)</f>
        <v>67.0</v>
      </c>
      <c r="L13" s="21">
        <f t="shared" si="0"/>
        <v>117</v>
      </c>
      <c r="M13" s="21" t="s">
        <v>18</v>
      </c>
    </row>
    <row r="14" s="8" customFormat="1" ht="30" customHeight="1" spans="1:13">
      <c r="A14" s="4">
        <v>12</v>
      </c>
      <c r="B14" s="5">
        <v>20840406</v>
      </c>
      <c r="C14" s="5" t="s">
        <v>115</v>
      </c>
      <c r="D14" s="5" t="s">
        <v>15</v>
      </c>
      <c r="E14" s="6" t="s">
        <v>107</v>
      </c>
      <c r="F14" s="5" t="s">
        <v>103</v>
      </c>
      <c r="G14" s="5">
        <v>2.83</v>
      </c>
      <c r="H14" s="5">
        <v>11</v>
      </c>
      <c r="I14" s="5">
        <v>55</v>
      </c>
      <c r="J14" s="21" t="str">
        <f>VLOOKUP(B14,[6]成绩简表!$B$2:$G$277,6,0)</f>
        <v>56.5</v>
      </c>
      <c r="K14" s="21" t="str">
        <f>VLOOKUP(B14,[5]成绩简表!$B$2:$G$30,6,0)</f>
        <v>59.0</v>
      </c>
      <c r="L14" s="21">
        <f t="shared" si="0"/>
        <v>115.5</v>
      </c>
      <c r="M14" s="21" t="s">
        <v>18</v>
      </c>
    </row>
    <row r="15" s="8" customFormat="1" ht="30" customHeight="1" spans="1:13">
      <c r="A15" s="4">
        <v>13</v>
      </c>
      <c r="B15" s="5">
        <v>20840426</v>
      </c>
      <c r="C15" s="5" t="s">
        <v>116</v>
      </c>
      <c r="D15" s="5" t="s">
        <v>20</v>
      </c>
      <c r="E15" s="6" t="s">
        <v>107</v>
      </c>
      <c r="F15" s="5" t="s">
        <v>103</v>
      </c>
      <c r="G15" s="5">
        <v>2.57</v>
      </c>
      <c r="H15" s="5">
        <v>28</v>
      </c>
      <c r="I15" s="5">
        <v>55</v>
      </c>
      <c r="J15" s="21" t="str">
        <f>VLOOKUP(B15,[6]成绩简表!$B$2:$G$277,6,0)</f>
        <v>56.0</v>
      </c>
      <c r="K15" s="21" t="str">
        <f>VLOOKUP(B15,[5]成绩简表!$B$2:$G$30,6,0)</f>
        <v>58.0</v>
      </c>
      <c r="L15" s="21">
        <f t="shared" si="0"/>
        <v>114</v>
      </c>
      <c r="M15" s="21" t="s">
        <v>18</v>
      </c>
    </row>
    <row r="16" s="8" customFormat="1" ht="30" customHeight="1" spans="1:13">
      <c r="A16" s="4">
        <v>14</v>
      </c>
      <c r="B16" s="5">
        <v>20950112</v>
      </c>
      <c r="C16" s="5" t="s">
        <v>117</v>
      </c>
      <c r="D16" s="5" t="s">
        <v>15</v>
      </c>
      <c r="E16" s="5" t="s">
        <v>60</v>
      </c>
      <c r="F16" s="5" t="s">
        <v>103</v>
      </c>
      <c r="G16" s="5">
        <v>2.65</v>
      </c>
      <c r="H16" s="5">
        <v>21</v>
      </c>
      <c r="I16" s="5">
        <v>38</v>
      </c>
      <c r="J16" s="21" t="str">
        <f>VLOOKUP(B16,[6]成绩简表!$B$2:$G$277,6,0)</f>
        <v>49.5</v>
      </c>
      <c r="K16" s="21" t="str">
        <f>VLOOKUP(B16,[5]成绩简表!$B$2:$G$30,6,0)</f>
        <v>62.5</v>
      </c>
      <c r="L16" s="21">
        <f t="shared" si="0"/>
        <v>112</v>
      </c>
      <c r="M16" s="21" t="s">
        <v>18</v>
      </c>
    </row>
    <row r="17" s="8" customFormat="1" ht="30" customHeight="1" spans="1:13">
      <c r="A17" s="4">
        <v>15</v>
      </c>
      <c r="B17" s="5">
        <v>20830131</v>
      </c>
      <c r="C17" s="5" t="s">
        <v>118</v>
      </c>
      <c r="D17" s="5" t="s">
        <v>20</v>
      </c>
      <c r="E17" s="5" t="s">
        <v>21</v>
      </c>
      <c r="F17" s="5" t="s">
        <v>103</v>
      </c>
      <c r="G17" s="5">
        <v>2.59</v>
      </c>
      <c r="H17" s="5">
        <v>136</v>
      </c>
      <c r="I17" s="5">
        <v>407</v>
      </c>
      <c r="J17" s="21" t="str">
        <f>VLOOKUP(B17,[6]成绩简表!$B$2:$G$277,6,0)</f>
        <v>49.0</v>
      </c>
      <c r="K17" s="21" t="str">
        <f>VLOOKUP(B17,[5]成绩简表!$B$2:$G$30,6,0)</f>
        <v>62.0</v>
      </c>
      <c r="L17" s="21">
        <f t="shared" si="0"/>
        <v>111</v>
      </c>
      <c r="M17" s="21" t="s">
        <v>18</v>
      </c>
    </row>
    <row r="18" s="8" customFormat="1" ht="30" customHeight="1" spans="1:13">
      <c r="A18" s="4">
        <v>16</v>
      </c>
      <c r="B18" s="5">
        <v>20930123</v>
      </c>
      <c r="C18" s="5" t="s">
        <v>119</v>
      </c>
      <c r="D18" s="5" t="s">
        <v>20</v>
      </c>
      <c r="E18" s="5" t="s">
        <v>92</v>
      </c>
      <c r="F18" s="5" t="s">
        <v>103</v>
      </c>
      <c r="G18" s="5">
        <v>2.68</v>
      </c>
      <c r="H18" s="5">
        <v>14</v>
      </c>
      <c r="I18" s="5">
        <v>32</v>
      </c>
      <c r="J18" s="21" t="str">
        <f>VLOOKUP(B18,[6]成绩简表!$B$2:$G$277,6,0)</f>
        <v>42.0</v>
      </c>
      <c r="K18" s="21" t="str">
        <f>VLOOKUP(B18,[5]成绩简表!$B$2:$G$30,6,0)</f>
        <v>64.5</v>
      </c>
      <c r="L18" s="21">
        <f t="shared" si="0"/>
        <v>106.5</v>
      </c>
      <c r="M18" s="21" t="s">
        <v>18</v>
      </c>
    </row>
    <row r="19" s="8" customFormat="1" ht="30" customHeight="1" spans="1:13">
      <c r="A19" s="4">
        <v>17</v>
      </c>
      <c r="B19" s="5">
        <v>20930124</v>
      </c>
      <c r="C19" s="5" t="s">
        <v>120</v>
      </c>
      <c r="D19" s="5" t="s">
        <v>20</v>
      </c>
      <c r="E19" s="5" t="s">
        <v>92</v>
      </c>
      <c r="F19" s="5" t="s">
        <v>103</v>
      </c>
      <c r="G19" s="5">
        <v>2.64</v>
      </c>
      <c r="H19" s="5">
        <v>15</v>
      </c>
      <c r="I19" s="5">
        <v>32</v>
      </c>
      <c r="J19" s="21" t="str">
        <f>VLOOKUP(B19,[6]成绩简表!$B$2:$G$277,6,0)</f>
        <v>49.5</v>
      </c>
      <c r="K19" s="21" t="str">
        <f>VLOOKUP(B19,[5]成绩简表!$B$2:$G$30,6,0)</f>
        <v>52.0</v>
      </c>
      <c r="L19" s="21">
        <f t="shared" si="0"/>
        <v>101.5</v>
      </c>
      <c r="M19" s="21" t="s">
        <v>18</v>
      </c>
    </row>
    <row r="20" s="8" customFormat="1" ht="30" customHeight="1" spans="1:13">
      <c r="A20" s="4">
        <v>18</v>
      </c>
      <c r="B20" s="5">
        <v>20840204</v>
      </c>
      <c r="C20" s="5" t="s">
        <v>121</v>
      </c>
      <c r="D20" s="5" t="s">
        <v>15</v>
      </c>
      <c r="E20" s="5" t="s">
        <v>102</v>
      </c>
      <c r="F20" s="5" t="s">
        <v>103</v>
      </c>
      <c r="G20" s="5">
        <v>2.92</v>
      </c>
      <c r="H20" s="5">
        <v>18</v>
      </c>
      <c r="I20" s="5">
        <v>96</v>
      </c>
      <c r="J20" s="21" t="str">
        <f>VLOOKUP(B20,[6]成绩简表!$B$2:$G$277,6,0)</f>
        <v>48.0</v>
      </c>
      <c r="K20" s="21" t="str">
        <f>VLOOKUP(B20,[5]成绩简表!$B$2:$G$30,6,0)</f>
        <v>53.0</v>
      </c>
      <c r="L20" s="21">
        <f t="shared" si="0"/>
        <v>101</v>
      </c>
      <c r="M20" s="21" t="s">
        <v>18</v>
      </c>
    </row>
    <row r="21" s="8" customFormat="1" ht="30" customHeight="1" spans="1:13">
      <c r="A21" s="4">
        <v>19</v>
      </c>
      <c r="B21" s="5">
        <v>20840105</v>
      </c>
      <c r="C21" s="5" t="s">
        <v>122</v>
      </c>
      <c r="D21" s="5" t="s">
        <v>15</v>
      </c>
      <c r="E21" s="5" t="s">
        <v>102</v>
      </c>
      <c r="F21" s="5" t="s">
        <v>103</v>
      </c>
      <c r="G21" s="5">
        <v>2.56</v>
      </c>
      <c r="H21" s="5">
        <v>32</v>
      </c>
      <c r="I21" s="5">
        <v>96</v>
      </c>
      <c r="J21" s="21" t="str">
        <f>VLOOKUP(B21,[6]成绩简表!$B$2:$G$277,6,0)</f>
        <v>40.5</v>
      </c>
      <c r="K21" s="21" t="str">
        <f>VLOOKUP(B21,[5]成绩简表!$B$2:$G$30,6,0)</f>
        <v>59.5</v>
      </c>
      <c r="L21" s="21">
        <f t="shared" si="0"/>
        <v>100</v>
      </c>
      <c r="M21" s="21" t="s">
        <v>18</v>
      </c>
    </row>
    <row r="22" s="8" customFormat="1" ht="30" customHeight="1" spans="1:13">
      <c r="A22" s="4">
        <v>20</v>
      </c>
      <c r="B22" s="5">
        <v>20840429</v>
      </c>
      <c r="C22" s="5" t="s">
        <v>123</v>
      </c>
      <c r="D22" s="5" t="s">
        <v>20</v>
      </c>
      <c r="E22" s="6" t="s">
        <v>107</v>
      </c>
      <c r="F22" s="5" t="s">
        <v>103</v>
      </c>
      <c r="G22" s="5">
        <v>2.74</v>
      </c>
      <c r="H22" s="5">
        <v>15</v>
      </c>
      <c r="I22" s="5">
        <v>55</v>
      </c>
      <c r="J22" s="21" t="str">
        <f>VLOOKUP(B22,[6]成绩简表!$B$2:$G$277,6,0)</f>
        <v>43.0</v>
      </c>
      <c r="K22" s="21" t="str">
        <f>VLOOKUP(B22,[5]成绩简表!$B$2:$G$30,6,0)</f>
        <v>52.5</v>
      </c>
      <c r="L22" s="21">
        <f t="shared" si="0"/>
        <v>95.5</v>
      </c>
      <c r="M22" s="21" t="s">
        <v>18</v>
      </c>
    </row>
    <row r="23" s="8" customFormat="1" ht="30" customHeight="1" spans="1:13">
      <c r="A23" s="4">
        <v>21</v>
      </c>
      <c r="B23" s="5">
        <v>19950111</v>
      </c>
      <c r="C23" s="5" t="s">
        <v>124</v>
      </c>
      <c r="D23" s="5" t="s">
        <v>15</v>
      </c>
      <c r="E23" s="5" t="s">
        <v>60</v>
      </c>
      <c r="F23" s="5" t="s">
        <v>103</v>
      </c>
      <c r="G23" s="5">
        <v>2.67</v>
      </c>
      <c r="H23" s="5">
        <v>19</v>
      </c>
      <c r="I23" s="5">
        <v>38</v>
      </c>
      <c r="J23" s="21" t="str">
        <f>VLOOKUP(B23,[6]成绩简表!$B$2:$G$277,6,0)</f>
        <v>43.0</v>
      </c>
      <c r="K23" s="21" t="str">
        <f>VLOOKUP(B23,[5]成绩简表!$B$2:$G$30,6,0)</f>
        <v>49.0</v>
      </c>
      <c r="L23" s="21">
        <f t="shared" si="0"/>
        <v>92</v>
      </c>
      <c r="M23" s="21" t="s">
        <v>18</v>
      </c>
    </row>
    <row r="24" s="8" customFormat="1" ht="30" customHeight="1" spans="1:13">
      <c r="A24" s="4">
        <v>22</v>
      </c>
      <c r="B24" s="5">
        <v>19830405</v>
      </c>
      <c r="C24" s="5" t="s">
        <v>125</v>
      </c>
      <c r="D24" s="5" t="s">
        <v>15</v>
      </c>
      <c r="E24" s="5" t="s">
        <v>21</v>
      </c>
      <c r="F24" s="5" t="s">
        <v>103</v>
      </c>
      <c r="G24" s="5">
        <v>2.48</v>
      </c>
      <c r="H24" s="5">
        <v>163</v>
      </c>
      <c r="I24" s="5">
        <v>407</v>
      </c>
      <c r="J24" s="21" t="str">
        <f>VLOOKUP(B24,[6]成绩简表!$B$2:$G$277,6,0)</f>
        <v>50.0</v>
      </c>
      <c r="K24" s="21" t="str">
        <f>VLOOKUP(B24,[5]成绩简表!$B$2:$G$30,6,0)</f>
        <v>41.5</v>
      </c>
      <c r="L24" s="21">
        <f t="shared" si="0"/>
        <v>91.5</v>
      </c>
      <c r="M24" s="21" t="s">
        <v>18</v>
      </c>
    </row>
    <row r="25" s="8" customFormat="1" ht="30" customHeight="1" spans="1:13">
      <c r="A25" s="4">
        <v>23</v>
      </c>
      <c r="B25" s="5">
        <v>20860333</v>
      </c>
      <c r="C25" s="5" t="s">
        <v>126</v>
      </c>
      <c r="D25" s="5" t="s">
        <v>20</v>
      </c>
      <c r="E25" s="5" t="s">
        <v>74</v>
      </c>
      <c r="F25" s="5" t="s">
        <v>103</v>
      </c>
      <c r="G25" s="5">
        <v>2.9</v>
      </c>
      <c r="H25" s="5">
        <v>8</v>
      </c>
      <c r="I25" s="5">
        <v>33</v>
      </c>
      <c r="J25" s="21" t="str">
        <f>VLOOKUP(B25,[6]成绩简表!$B$2:$G$277,6,0)</f>
        <v>39.0</v>
      </c>
      <c r="K25" s="21" t="str">
        <f>VLOOKUP(B25,[5]成绩简表!$B$2:$G$30,6,0)</f>
        <v>51.0</v>
      </c>
      <c r="L25" s="21">
        <f t="shared" si="0"/>
        <v>90</v>
      </c>
      <c r="M25" s="21" t="s">
        <v>18</v>
      </c>
    </row>
    <row r="26" s="8" customFormat="1" ht="30" customHeight="1" spans="1:13">
      <c r="A26" s="4">
        <v>24</v>
      </c>
      <c r="B26" s="5">
        <v>20840121</v>
      </c>
      <c r="C26" s="5" t="s">
        <v>127</v>
      </c>
      <c r="D26" s="5" t="s">
        <v>20</v>
      </c>
      <c r="E26" s="5" t="s">
        <v>102</v>
      </c>
      <c r="F26" s="5" t="s">
        <v>103</v>
      </c>
      <c r="G26" s="5">
        <v>2.77</v>
      </c>
      <c r="H26" s="5">
        <v>22</v>
      </c>
      <c r="I26" s="5">
        <v>96</v>
      </c>
      <c r="J26" s="21" t="str">
        <f>VLOOKUP(B26,[6]成绩简表!$B$2:$G$277,6,0)</f>
        <v>40.5</v>
      </c>
      <c r="K26" s="21" t="str">
        <f>VLOOKUP(B26,[5]成绩简表!$B$2:$G$30,6,0)</f>
        <v>45.0</v>
      </c>
      <c r="L26" s="21">
        <f t="shared" si="0"/>
        <v>85.5</v>
      </c>
      <c r="M26" s="21" t="s">
        <v>18</v>
      </c>
    </row>
  </sheetData>
  <sortState ref="A3:O31">
    <sortCondition ref="L3" descending="1"/>
  </sortState>
  <mergeCells count="1">
    <mergeCell ref="A1:M1"/>
  </mergeCells>
  <conditionalFormatting sqref="B3:C26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A20" sqref="$A20:$XFD22"/>
    </sheetView>
  </sheetViews>
  <sheetFormatPr defaultColWidth="9" defaultRowHeight="13.5"/>
  <cols>
    <col min="1" max="1" width="7" customWidth="1"/>
    <col min="2" max="2" width="10.375" customWidth="1"/>
    <col min="4" max="4" width="7.875" customWidth="1"/>
    <col min="5" max="5" width="25.625" customWidth="1"/>
    <col min="6" max="9" width="15.375" customWidth="1"/>
    <col min="10" max="10" width="14.5" customWidth="1"/>
    <col min="11" max="11" width="20.75" customWidth="1"/>
  </cols>
  <sheetData>
    <row r="1" ht="37" customHeight="1" spans="1:13">
      <c r="A1" s="2" t="s">
        <v>128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8" customFormat="1" ht="3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129</v>
      </c>
      <c r="K2" s="3" t="s">
        <v>11</v>
      </c>
      <c r="L2" s="3" t="s">
        <v>12</v>
      </c>
      <c r="M2" s="3" t="s">
        <v>13</v>
      </c>
    </row>
    <row r="3" s="8" customFormat="1" ht="30" customHeight="1" spans="1:13">
      <c r="A3" s="4">
        <v>1</v>
      </c>
      <c r="B3" s="5">
        <v>20860330</v>
      </c>
      <c r="C3" s="5" t="s">
        <v>130</v>
      </c>
      <c r="D3" s="5" t="s">
        <v>20</v>
      </c>
      <c r="E3" s="5" t="s">
        <v>74</v>
      </c>
      <c r="F3" s="5" t="s">
        <v>58</v>
      </c>
      <c r="G3" s="5">
        <v>3.19</v>
      </c>
      <c r="H3" s="5">
        <v>1</v>
      </c>
      <c r="I3" s="5">
        <v>33</v>
      </c>
      <c r="J3" s="21" t="str">
        <f>VLOOKUP(B3,[7]成绩简表!$B$2:$G$38,6,0)</f>
        <v>73.0</v>
      </c>
      <c r="K3" s="21" t="str">
        <f>VLOOKUP(B3,[4]成绩简表!$B$2:$G$21,6,0)</f>
        <v>67.5</v>
      </c>
      <c r="L3" s="21">
        <f t="shared" ref="L3:L19" si="0">J3+K3</f>
        <v>140.5</v>
      </c>
      <c r="M3" s="21" t="s">
        <v>18</v>
      </c>
    </row>
    <row r="4" s="8" customFormat="1" ht="30" customHeight="1" spans="1:13">
      <c r="A4" s="4">
        <v>2</v>
      </c>
      <c r="B4" s="5">
        <v>20970122</v>
      </c>
      <c r="C4" s="5" t="s">
        <v>131</v>
      </c>
      <c r="D4" s="5" t="s">
        <v>20</v>
      </c>
      <c r="E4" s="5" t="s">
        <v>32</v>
      </c>
      <c r="F4" s="5" t="s">
        <v>58</v>
      </c>
      <c r="G4" s="5">
        <v>2.79</v>
      </c>
      <c r="H4" s="5">
        <v>8</v>
      </c>
      <c r="I4" s="5">
        <v>68</v>
      </c>
      <c r="J4" s="21" t="str">
        <f>VLOOKUP(B4,[7]成绩简表!$B$2:$G$38,6,0)</f>
        <v>55.0</v>
      </c>
      <c r="K4" s="21" t="str">
        <f>VLOOKUP(B4,[4]成绩简表!$B$2:$G$21,6,0)</f>
        <v>78.5</v>
      </c>
      <c r="L4" s="21">
        <f t="shared" si="0"/>
        <v>133.5</v>
      </c>
      <c r="M4" s="21" t="s">
        <v>18</v>
      </c>
    </row>
    <row r="5" s="8" customFormat="1" ht="30" customHeight="1" spans="1:13">
      <c r="A5" s="4">
        <v>3</v>
      </c>
      <c r="B5" s="5">
        <v>20830410</v>
      </c>
      <c r="C5" s="5" t="s">
        <v>132</v>
      </c>
      <c r="D5" s="5" t="s">
        <v>20</v>
      </c>
      <c r="E5" s="5" t="s">
        <v>21</v>
      </c>
      <c r="F5" s="5" t="s">
        <v>58</v>
      </c>
      <c r="G5" s="5">
        <v>3.39</v>
      </c>
      <c r="H5" s="5">
        <v>19</v>
      </c>
      <c r="I5" s="5">
        <v>407</v>
      </c>
      <c r="J5" s="21" t="str">
        <f>VLOOKUP(B5,[7]成绩简表!$B$2:$G$38,6,0)</f>
        <v>45.0</v>
      </c>
      <c r="K5" s="21" t="str">
        <f>VLOOKUP(B5,[4]成绩简表!$B$2:$G$21,6,0)</f>
        <v>75.5</v>
      </c>
      <c r="L5" s="21">
        <f t="shared" si="0"/>
        <v>120.5</v>
      </c>
      <c r="M5" s="21" t="s">
        <v>18</v>
      </c>
    </row>
    <row r="6" s="8" customFormat="1" ht="30" customHeight="1" spans="1:13">
      <c r="A6" s="4">
        <v>4</v>
      </c>
      <c r="B6" s="5">
        <v>20930135</v>
      </c>
      <c r="C6" s="5" t="s">
        <v>133</v>
      </c>
      <c r="D6" s="5" t="s">
        <v>20</v>
      </c>
      <c r="E6" s="5" t="s">
        <v>92</v>
      </c>
      <c r="F6" s="5" t="s">
        <v>58</v>
      </c>
      <c r="G6" s="5">
        <v>2.64</v>
      </c>
      <c r="H6" s="5">
        <v>15</v>
      </c>
      <c r="I6" s="5">
        <v>32</v>
      </c>
      <c r="J6" s="21" t="str">
        <f>VLOOKUP(B6,[7]成绩简表!$B$2:$G$38,6,0)</f>
        <v>44.0</v>
      </c>
      <c r="K6" s="21" t="str">
        <f>VLOOKUP(B6,[4]成绩简表!$B$2:$G$21,6,0)</f>
        <v>71.5</v>
      </c>
      <c r="L6" s="21">
        <f t="shared" si="0"/>
        <v>115.5</v>
      </c>
      <c r="M6" s="21" t="s">
        <v>18</v>
      </c>
    </row>
    <row r="7" s="8" customFormat="1" ht="30" customHeight="1" spans="1:13">
      <c r="A7" s="4">
        <v>5</v>
      </c>
      <c r="B7" s="5">
        <v>20840208</v>
      </c>
      <c r="C7" s="5" t="s">
        <v>134</v>
      </c>
      <c r="D7" s="5" t="s">
        <v>15</v>
      </c>
      <c r="E7" s="5" t="s">
        <v>102</v>
      </c>
      <c r="F7" s="5" t="s">
        <v>58</v>
      </c>
      <c r="G7" s="5">
        <v>2.4</v>
      </c>
      <c r="H7" s="5">
        <v>50</v>
      </c>
      <c r="I7" s="5">
        <v>96</v>
      </c>
      <c r="J7" s="21" t="str">
        <f>VLOOKUP(B7,[7]成绩简表!$B$2:$G$38,6,0)</f>
        <v>63.0</v>
      </c>
      <c r="K7" s="21" t="str">
        <f>VLOOKUP(B7,[4]成绩简表!$B$2:$G$21,6,0)</f>
        <v>50.5</v>
      </c>
      <c r="L7" s="21">
        <f t="shared" si="0"/>
        <v>113.5</v>
      </c>
      <c r="M7" s="21" t="s">
        <v>18</v>
      </c>
    </row>
    <row r="8" s="8" customFormat="1" ht="30" customHeight="1" spans="1:13">
      <c r="A8" s="4">
        <v>6</v>
      </c>
      <c r="B8" s="5">
        <v>20930134</v>
      </c>
      <c r="C8" s="5" t="s">
        <v>135</v>
      </c>
      <c r="D8" s="5" t="s">
        <v>20</v>
      </c>
      <c r="E8" s="5" t="s">
        <v>92</v>
      </c>
      <c r="F8" s="5" t="s">
        <v>58</v>
      </c>
      <c r="G8" s="5">
        <v>2.47</v>
      </c>
      <c r="H8" s="5">
        <v>23</v>
      </c>
      <c r="I8" s="5">
        <v>32</v>
      </c>
      <c r="J8" s="21" t="str">
        <f>VLOOKUP(B8,[7]成绩简表!$B$2:$G$38,6,0)</f>
        <v>42.0</v>
      </c>
      <c r="K8" s="21" t="str">
        <f>VLOOKUP(B8,[4]成绩简表!$B$2:$G$21,6,0)</f>
        <v>64.5</v>
      </c>
      <c r="L8" s="21">
        <f t="shared" si="0"/>
        <v>106.5</v>
      </c>
      <c r="M8" s="21" t="s">
        <v>18</v>
      </c>
    </row>
    <row r="9" s="8" customFormat="1" ht="30" customHeight="1" spans="1:13">
      <c r="A9" s="4">
        <v>7</v>
      </c>
      <c r="B9" s="5">
        <v>20960123</v>
      </c>
      <c r="C9" s="5" t="s">
        <v>136</v>
      </c>
      <c r="D9" s="5" t="s">
        <v>20</v>
      </c>
      <c r="E9" s="5" t="s">
        <v>137</v>
      </c>
      <c r="F9" s="5" t="s">
        <v>58</v>
      </c>
      <c r="G9" s="5">
        <v>3.06</v>
      </c>
      <c r="H9" s="5">
        <v>33</v>
      </c>
      <c r="I9" s="5">
        <v>72</v>
      </c>
      <c r="J9" s="21" t="str">
        <f>VLOOKUP(B9,[7]成绩简表!$B$2:$G$38,6,0)</f>
        <v>43.0</v>
      </c>
      <c r="K9" s="21" t="str">
        <f>VLOOKUP(B9,[4]成绩简表!$B$2:$G$21,6,0)</f>
        <v>62.5</v>
      </c>
      <c r="L9" s="21">
        <f t="shared" si="0"/>
        <v>105.5</v>
      </c>
      <c r="M9" s="21" t="s">
        <v>18</v>
      </c>
    </row>
    <row r="10" s="8" customFormat="1" ht="30" customHeight="1" spans="1:13">
      <c r="A10" s="4">
        <v>8</v>
      </c>
      <c r="B10" s="5">
        <v>20950136</v>
      </c>
      <c r="C10" s="5" t="s">
        <v>138</v>
      </c>
      <c r="D10" s="5" t="s">
        <v>20</v>
      </c>
      <c r="E10" s="5" t="s">
        <v>60</v>
      </c>
      <c r="F10" s="5" t="s">
        <v>58</v>
      </c>
      <c r="G10" s="5">
        <v>2.96</v>
      </c>
      <c r="H10" s="5">
        <v>10</v>
      </c>
      <c r="I10" s="5">
        <v>38</v>
      </c>
      <c r="J10" s="21" t="str">
        <f>VLOOKUP(B10,[7]成绩简表!$B$2:$G$38,6,0)</f>
        <v>46.0</v>
      </c>
      <c r="K10" s="21" t="str">
        <f>VLOOKUP(B10,[4]成绩简表!$B$2:$G$21,6,0)</f>
        <v>56.0</v>
      </c>
      <c r="L10" s="21">
        <f t="shared" si="0"/>
        <v>102</v>
      </c>
      <c r="M10" s="21" t="s">
        <v>18</v>
      </c>
    </row>
    <row r="11" s="8" customFormat="1" ht="30" customHeight="1" spans="1:13">
      <c r="A11" s="4">
        <v>9</v>
      </c>
      <c r="B11" s="5">
        <v>20830527</v>
      </c>
      <c r="C11" s="5" t="s">
        <v>139</v>
      </c>
      <c r="D11" s="5" t="s">
        <v>20</v>
      </c>
      <c r="E11" s="5" t="s">
        <v>21</v>
      </c>
      <c r="F11" s="5" t="s">
        <v>58</v>
      </c>
      <c r="G11" s="5">
        <v>2.94</v>
      </c>
      <c r="H11" s="5">
        <v>65</v>
      </c>
      <c r="I11" s="5">
        <v>407</v>
      </c>
      <c r="J11" s="21" t="str">
        <f>VLOOKUP(B11,[7]成绩简表!$B$2:$G$38,6,0)</f>
        <v>30.0</v>
      </c>
      <c r="K11" s="21" t="str">
        <f>VLOOKUP(B11,[4]成绩简表!$B$2:$G$21,6,0)</f>
        <v>66.5</v>
      </c>
      <c r="L11" s="21">
        <f t="shared" si="0"/>
        <v>96.5</v>
      </c>
      <c r="M11" s="21" t="s">
        <v>18</v>
      </c>
    </row>
    <row r="12" s="8" customFormat="1" ht="30" customHeight="1" spans="1:13">
      <c r="A12" s="4">
        <v>10</v>
      </c>
      <c r="B12" s="5">
        <v>20860317</v>
      </c>
      <c r="C12" s="5" t="s">
        <v>140</v>
      </c>
      <c r="D12" s="5" t="s">
        <v>20</v>
      </c>
      <c r="E12" s="5" t="s">
        <v>74</v>
      </c>
      <c r="F12" s="5" t="s">
        <v>58</v>
      </c>
      <c r="G12" s="5">
        <v>2.64</v>
      </c>
      <c r="H12" s="5">
        <v>14</v>
      </c>
      <c r="I12" s="5">
        <v>33</v>
      </c>
      <c r="J12" s="21" t="str">
        <f>VLOOKUP(B12,[7]成绩简表!$B$2:$G$38,6,0)</f>
        <v>47.0</v>
      </c>
      <c r="K12" s="21" t="str">
        <f>VLOOKUP(B12,[4]成绩简表!$B$2:$G$21,6,0)</f>
        <v>48.0</v>
      </c>
      <c r="L12" s="21">
        <f t="shared" si="0"/>
        <v>95</v>
      </c>
      <c r="M12" s="21" t="s">
        <v>18</v>
      </c>
    </row>
    <row r="13" s="8" customFormat="1" ht="30" customHeight="1" spans="1:13">
      <c r="A13" s="4">
        <v>11</v>
      </c>
      <c r="B13" s="5">
        <v>20830115</v>
      </c>
      <c r="C13" s="5" t="s">
        <v>141</v>
      </c>
      <c r="D13" s="5" t="s">
        <v>20</v>
      </c>
      <c r="E13" s="5" t="s">
        <v>21</v>
      </c>
      <c r="F13" s="5" t="s">
        <v>58</v>
      </c>
      <c r="G13" s="5">
        <v>2.29</v>
      </c>
      <c r="H13" s="5">
        <v>213</v>
      </c>
      <c r="I13" s="5">
        <v>407</v>
      </c>
      <c r="J13" s="21" t="str">
        <f>VLOOKUP(B13,[7]成绩简表!$B$2:$G$38,6,0)</f>
        <v>21.0</v>
      </c>
      <c r="K13" s="21" t="str">
        <f>VLOOKUP(B13,[4]成绩简表!$B$2:$G$21,6,0)</f>
        <v>73.0</v>
      </c>
      <c r="L13" s="21">
        <f t="shared" si="0"/>
        <v>94</v>
      </c>
      <c r="M13" s="21" t="s">
        <v>18</v>
      </c>
    </row>
    <row r="14" s="8" customFormat="1" ht="30" customHeight="1" spans="1:13">
      <c r="A14" s="4">
        <v>12</v>
      </c>
      <c r="B14" s="5">
        <v>20830326</v>
      </c>
      <c r="C14" s="5" t="s">
        <v>142</v>
      </c>
      <c r="D14" s="5" t="s">
        <v>20</v>
      </c>
      <c r="E14" s="5" t="s">
        <v>21</v>
      </c>
      <c r="F14" s="5" t="s">
        <v>58</v>
      </c>
      <c r="G14" s="5">
        <v>2.7</v>
      </c>
      <c r="H14" s="5">
        <v>112</v>
      </c>
      <c r="I14" s="5">
        <v>407</v>
      </c>
      <c r="J14" s="21" t="str">
        <f>VLOOKUP(B14,[7]成绩简表!$B$2:$G$38,6,0)</f>
        <v>34.0</v>
      </c>
      <c r="K14" s="21" t="str">
        <f>VLOOKUP(B14,[4]成绩简表!$B$2:$G$21,6,0)</f>
        <v>57.0</v>
      </c>
      <c r="L14" s="21">
        <f t="shared" si="0"/>
        <v>91</v>
      </c>
      <c r="M14" s="21" t="s">
        <v>18</v>
      </c>
    </row>
    <row r="15" s="8" customFormat="1" ht="30" customHeight="1" spans="1:13">
      <c r="A15" s="4">
        <v>13</v>
      </c>
      <c r="B15" s="5">
        <v>20950132</v>
      </c>
      <c r="C15" s="5" t="s">
        <v>143</v>
      </c>
      <c r="D15" s="5" t="s">
        <v>20</v>
      </c>
      <c r="E15" s="5" t="s">
        <v>60</v>
      </c>
      <c r="F15" s="5" t="s">
        <v>58</v>
      </c>
      <c r="G15" s="5">
        <v>2.54</v>
      </c>
      <c r="H15" s="5">
        <v>24</v>
      </c>
      <c r="I15" s="5">
        <v>38</v>
      </c>
      <c r="J15" s="21" t="str">
        <f>VLOOKUP(B15,[7]成绩简表!$B$2:$G$38,6,0)</f>
        <v>21.0</v>
      </c>
      <c r="K15" s="21" t="str">
        <f>VLOOKUP(B15,[4]成绩简表!$B$2:$G$21,6,0)</f>
        <v>69.5</v>
      </c>
      <c r="L15" s="21">
        <f t="shared" si="0"/>
        <v>90.5</v>
      </c>
      <c r="M15" s="21" t="s">
        <v>18</v>
      </c>
    </row>
    <row r="16" s="8" customFormat="1" ht="30" customHeight="1" spans="1:13">
      <c r="A16" s="4">
        <v>14</v>
      </c>
      <c r="B16" s="5">
        <v>20840203</v>
      </c>
      <c r="C16" s="5" t="s">
        <v>144</v>
      </c>
      <c r="D16" s="5" t="s">
        <v>15</v>
      </c>
      <c r="E16" s="5" t="s">
        <v>102</v>
      </c>
      <c r="F16" s="5" t="s">
        <v>58</v>
      </c>
      <c r="G16" s="5">
        <v>2.67</v>
      </c>
      <c r="H16" s="5">
        <v>27</v>
      </c>
      <c r="I16" s="5">
        <v>96</v>
      </c>
      <c r="J16" s="21" t="str">
        <f>VLOOKUP(B16,[7]成绩简表!$B$2:$G$38,6,0)</f>
        <v>35.0</v>
      </c>
      <c r="K16" s="21" t="str">
        <f>VLOOKUP(B16,[4]成绩简表!$B$2:$G$21,6,0)</f>
        <v>45.0</v>
      </c>
      <c r="L16" s="21">
        <f t="shared" si="0"/>
        <v>80</v>
      </c>
      <c r="M16" s="21" t="s">
        <v>18</v>
      </c>
    </row>
    <row r="17" s="8" customFormat="1" ht="30" customHeight="1" spans="1:13">
      <c r="A17" s="4">
        <v>15</v>
      </c>
      <c r="B17" s="5">
        <v>20960114</v>
      </c>
      <c r="C17" s="5" t="s">
        <v>145</v>
      </c>
      <c r="D17" s="5" t="s">
        <v>20</v>
      </c>
      <c r="E17" s="5" t="s">
        <v>137</v>
      </c>
      <c r="F17" s="5" t="s">
        <v>58</v>
      </c>
      <c r="G17" s="5">
        <v>2.57</v>
      </c>
      <c r="H17" s="5">
        <v>57</v>
      </c>
      <c r="I17" s="5">
        <v>72</v>
      </c>
      <c r="J17" s="21" t="str">
        <f>VLOOKUP(B17,[7]成绩简表!$B$2:$G$38,6,0)</f>
        <v>23.0</v>
      </c>
      <c r="K17" s="21" t="str">
        <f>VLOOKUP(B17,[4]成绩简表!$B$2:$G$21,6,0)</f>
        <v>49.0</v>
      </c>
      <c r="L17" s="21">
        <f t="shared" si="0"/>
        <v>72</v>
      </c>
      <c r="M17" s="21" t="s">
        <v>18</v>
      </c>
    </row>
    <row r="18" s="8" customFormat="1" ht="30" customHeight="1" spans="1:13">
      <c r="A18" s="4">
        <v>16</v>
      </c>
      <c r="B18" s="5">
        <v>20840223</v>
      </c>
      <c r="C18" s="5" t="s">
        <v>146</v>
      </c>
      <c r="D18" s="5" t="s">
        <v>20</v>
      </c>
      <c r="E18" s="5" t="s">
        <v>102</v>
      </c>
      <c r="F18" s="5" t="s">
        <v>58</v>
      </c>
      <c r="G18" s="5">
        <v>2.39</v>
      </c>
      <c r="H18" s="5">
        <v>52</v>
      </c>
      <c r="I18" s="5">
        <v>96</v>
      </c>
      <c r="J18" s="21" t="str">
        <f>VLOOKUP(B18,[7]成绩简表!$B$2:$G$38,6,0)</f>
        <v>28.0</v>
      </c>
      <c r="K18" s="21" t="str">
        <f>VLOOKUP(B18,[4]成绩简表!$B$2:$G$21,6,0)</f>
        <v>33.0</v>
      </c>
      <c r="L18" s="21">
        <f t="shared" si="0"/>
        <v>61</v>
      </c>
      <c r="M18" s="21" t="s">
        <v>18</v>
      </c>
    </row>
    <row r="19" s="8" customFormat="1" ht="30" customHeight="1" spans="1:13">
      <c r="A19" s="4">
        <v>17</v>
      </c>
      <c r="B19" s="5">
        <v>20960139</v>
      </c>
      <c r="C19" s="5" t="s">
        <v>147</v>
      </c>
      <c r="D19" s="5" t="s">
        <v>20</v>
      </c>
      <c r="E19" s="5" t="s">
        <v>137</v>
      </c>
      <c r="F19" s="5" t="s">
        <v>58</v>
      </c>
      <c r="G19" s="5">
        <v>3.17</v>
      </c>
      <c r="H19" s="5">
        <v>27</v>
      </c>
      <c r="I19" s="5">
        <v>72</v>
      </c>
      <c r="J19" s="21" t="str">
        <f>VLOOKUP(B19,[7]成绩简表!$B$2:$G$38,6,0)</f>
        <v>28.0</v>
      </c>
      <c r="K19" s="21" t="str">
        <f>VLOOKUP(B19,[4]成绩简表!$B$2:$G$21,6,0)</f>
        <v>28.5</v>
      </c>
      <c r="L19" s="21">
        <f t="shared" si="0"/>
        <v>56.5</v>
      </c>
      <c r="M19" s="21" t="s">
        <v>18</v>
      </c>
    </row>
  </sheetData>
  <sortState ref="A3:O22">
    <sortCondition ref="L3" descending="1"/>
  </sortState>
  <mergeCells count="1">
    <mergeCell ref="A1:M1"/>
  </mergeCells>
  <conditionalFormatting sqref="B19:C19">
    <cfRule type="duplicateValues" dxfId="0" priority="1"/>
  </conditionalFormatting>
  <conditionalFormatting sqref="B3:C18">
    <cfRule type="duplicateValues" dxfId="0" priority="2"/>
  </conditionalFormatting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M2" sqref="M2"/>
    </sheetView>
  </sheetViews>
  <sheetFormatPr defaultColWidth="9" defaultRowHeight="13.5"/>
  <cols>
    <col min="1" max="1" width="7" customWidth="1"/>
    <col min="2" max="2" width="10.375" customWidth="1"/>
    <col min="5" max="5" width="27.375" customWidth="1"/>
    <col min="6" max="9" width="17" customWidth="1"/>
    <col min="10" max="10" width="14" customWidth="1"/>
    <col min="11" max="11" width="13.625" customWidth="1"/>
  </cols>
  <sheetData>
    <row r="1" ht="45" customHeight="1" spans="1:13">
      <c r="A1" s="2" t="s">
        <v>148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8" customFormat="1" ht="3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129</v>
      </c>
      <c r="L2" s="3" t="s">
        <v>12</v>
      </c>
      <c r="M2" s="3" t="s">
        <v>13</v>
      </c>
    </row>
    <row r="3" s="8" customFormat="1" ht="30" customHeight="1" spans="1:13">
      <c r="A3" s="4">
        <v>1</v>
      </c>
      <c r="B3" s="4">
        <v>20840421</v>
      </c>
      <c r="C3" s="20" t="s">
        <v>149</v>
      </c>
      <c r="D3" s="20" t="s">
        <v>20</v>
      </c>
      <c r="E3" s="6" t="s">
        <v>107</v>
      </c>
      <c r="F3" s="20" t="s">
        <v>34</v>
      </c>
      <c r="G3" s="20">
        <v>2.73</v>
      </c>
      <c r="H3" s="20">
        <v>16</v>
      </c>
      <c r="I3" s="20">
        <v>55</v>
      </c>
      <c r="J3" s="21" t="str">
        <f>VLOOKUP(B3,[6]成绩简表!$B$2:$G$277,6,0)</f>
        <v>70.0</v>
      </c>
      <c r="K3" s="21" t="str">
        <f>VLOOKUP(B3,[7]成绩简表!$B$2:$G$38,6,0)</f>
        <v>54.0</v>
      </c>
      <c r="L3" s="21">
        <f t="shared" ref="L3:L19" si="0">J3+K3</f>
        <v>124</v>
      </c>
      <c r="M3" s="21" t="s">
        <v>18</v>
      </c>
    </row>
    <row r="4" s="8" customFormat="1" ht="30" customHeight="1" spans="1:13">
      <c r="A4" s="4">
        <v>2</v>
      </c>
      <c r="B4" s="4">
        <v>19830904</v>
      </c>
      <c r="C4" s="20" t="s">
        <v>150</v>
      </c>
      <c r="D4" s="20" t="s">
        <v>15</v>
      </c>
      <c r="E4" s="20" t="s">
        <v>21</v>
      </c>
      <c r="F4" s="20" t="s">
        <v>34</v>
      </c>
      <c r="G4" s="20">
        <v>2.9</v>
      </c>
      <c r="H4" s="20">
        <v>70</v>
      </c>
      <c r="I4" s="20">
        <v>407</v>
      </c>
      <c r="J4" s="21" t="str">
        <f>VLOOKUP(B4,[6]成绩简表!$B$2:$G$277,6,0)</f>
        <v>53.5</v>
      </c>
      <c r="K4" s="21" t="str">
        <f>VLOOKUP(B4,[7]成绩简表!$B$2:$G$38,6,0)</f>
        <v>59.0</v>
      </c>
      <c r="L4" s="21">
        <f t="shared" si="0"/>
        <v>112.5</v>
      </c>
      <c r="M4" s="21" t="s">
        <v>18</v>
      </c>
    </row>
    <row r="5" s="8" customFormat="1" ht="30" customHeight="1" spans="1:13">
      <c r="A5" s="4">
        <v>3</v>
      </c>
      <c r="B5" s="4">
        <v>20860106</v>
      </c>
      <c r="C5" s="20" t="s">
        <v>151</v>
      </c>
      <c r="D5" s="20" t="s">
        <v>15</v>
      </c>
      <c r="E5" s="20" t="s">
        <v>55</v>
      </c>
      <c r="F5" s="20" t="s">
        <v>34</v>
      </c>
      <c r="G5" s="20">
        <v>2.72</v>
      </c>
      <c r="H5" s="20">
        <v>26</v>
      </c>
      <c r="I5" s="20">
        <v>81</v>
      </c>
      <c r="J5" s="21" t="str">
        <f>VLOOKUP(B5,[6]成绩简表!$B$2:$G$277,6,0)</f>
        <v>51.0</v>
      </c>
      <c r="K5" s="21" t="str">
        <f>VLOOKUP(B5,[7]成绩简表!$B$2:$G$38,6,0)</f>
        <v>57.0</v>
      </c>
      <c r="L5" s="21">
        <f t="shared" si="0"/>
        <v>108</v>
      </c>
      <c r="M5" s="21" t="s">
        <v>18</v>
      </c>
    </row>
    <row r="6" s="8" customFormat="1" ht="30" customHeight="1" spans="1:13">
      <c r="A6" s="4">
        <v>4</v>
      </c>
      <c r="B6" s="4">
        <v>20950125</v>
      </c>
      <c r="C6" s="20" t="s">
        <v>152</v>
      </c>
      <c r="D6" s="20" t="s">
        <v>15</v>
      </c>
      <c r="E6" s="20" t="s">
        <v>60</v>
      </c>
      <c r="F6" s="20" t="s">
        <v>34</v>
      </c>
      <c r="G6" s="20">
        <v>2.75</v>
      </c>
      <c r="H6" s="20">
        <v>17</v>
      </c>
      <c r="I6" s="20">
        <v>38</v>
      </c>
      <c r="J6" s="21" t="str">
        <f>VLOOKUP(B6,[6]成绩简表!$B$2:$G$277,6,0)</f>
        <v>50.5</v>
      </c>
      <c r="K6" s="21" t="str">
        <f>VLOOKUP(B6,[7]成绩简表!$B$2:$G$38,6,0)</f>
        <v>57.0</v>
      </c>
      <c r="L6" s="21">
        <f t="shared" si="0"/>
        <v>107.5</v>
      </c>
      <c r="M6" s="21" t="s">
        <v>18</v>
      </c>
    </row>
    <row r="7" s="8" customFormat="1" ht="30" customHeight="1" spans="1:13">
      <c r="A7" s="4">
        <v>5</v>
      </c>
      <c r="B7" s="4">
        <v>20840333</v>
      </c>
      <c r="C7" s="20" t="s">
        <v>153</v>
      </c>
      <c r="D7" s="20" t="s">
        <v>20</v>
      </c>
      <c r="E7" s="5" t="s">
        <v>102</v>
      </c>
      <c r="F7" s="20" t="s">
        <v>34</v>
      </c>
      <c r="G7" s="20">
        <v>3.09</v>
      </c>
      <c r="H7" s="20">
        <v>11</v>
      </c>
      <c r="I7" s="20">
        <v>96</v>
      </c>
      <c r="J7" s="21" t="str">
        <f>VLOOKUP(B7,[6]成绩简表!$B$2:$G$277,6,0)</f>
        <v>65.5</v>
      </c>
      <c r="K7" s="21" t="str">
        <f>VLOOKUP(B7,[7]成绩简表!$B$2:$G$38,6,0)</f>
        <v>42.0</v>
      </c>
      <c r="L7" s="21">
        <f t="shared" si="0"/>
        <v>107.5</v>
      </c>
      <c r="M7" s="21" t="s">
        <v>18</v>
      </c>
    </row>
    <row r="8" s="8" customFormat="1" ht="30" customHeight="1" spans="1:13">
      <c r="A8" s="4">
        <v>6</v>
      </c>
      <c r="B8" s="4">
        <v>20860334</v>
      </c>
      <c r="C8" s="20" t="s">
        <v>154</v>
      </c>
      <c r="D8" s="20" t="s">
        <v>20</v>
      </c>
      <c r="E8" s="20" t="s">
        <v>74</v>
      </c>
      <c r="F8" s="20" t="s">
        <v>34</v>
      </c>
      <c r="G8" s="20">
        <v>2.64</v>
      </c>
      <c r="H8" s="20">
        <v>14</v>
      </c>
      <c r="I8" s="20">
        <v>33</v>
      </c>
      <c r="J8" s="21" t="str">
        <f>VLOOKUP(B8,[6]成绩简表!$B$2:$G$277,6,0)</f>
        <v>35.5</v>
      </c>
      <c r="K8" s="21" t="str">
        <f>VLOOKUP(B8,[7]成绩简表!$B$2:$G$38,6,0)</f>
        <v>49.0</v>
      </c>
      <c r="L8" s="21">
        <f t="shared" si="0"/>
        <v>84.5</v>
      </c>
      <c r="M8" s="21" t="s">
        <v>18</v>
      </c>
    </row>
    <row r="9" s="8" customFormat="1" ht="30" customHeight="1" spans="1:13">
      <c r="A9" s="4">
        <v>7</v>
      </c>
      <c r="B9" s="4">
        <v>20860301</v>
      </c>
      <c r="C9" s="20" t="s">
        <v>155</v>
      </c>
      <c r="D9" s="20" t="s">
        <v>15</v>
      </c>
      <c r="E9" s="20" t="s">
        <v>74</v>
      </c>
      <c r="F9" s="20" t="s">
        <v>34</v>
      </c>
      <c r="G9" s="20">
        <v>2.56</v>
      </c>
      <c r="H9" s="20">
        <v>18</v>
      </c>
      <c r="I9" s="20">
        <v>33</v>
      </c>
      <c r="J9" s="21" t="str">
        <f>VLOOKUP(B9,[6]成绩简表!$B$2:$G$277,6,0)</f>
        <v>32.0</v>
      </c>
      <c r="K9" s="21" t="str">
        <f>VLOOKUP(B9,[7]成绩简表!$B$2:$G$38,6,0)</f>
        <v>52.0</v>
      </c>
      <c r="L9" s="21">
        <f t="shared" si="0"/>
        <v>84</v>
      </c>
      <c r="M9" s="21" t="s">
        <v>18</v>
      </c>
    </row>
    <row r="10" s="8" customFormat="1" ht="30" customHeight="1" spans="1:13">
      <c r="A10" s="4">
        <v>8</v>
      </c>
      <c r="B10" s="5">
        <v>20940118</v>
      </c>
      <c r="C10" s="5" t="s">
        <v>156</v>
      </c>
      <c r="D10" s="5" t="s">
        <v>20</v>
      </c>
      <c r="E10" s="5" t="s">
        <v>58</v>
      </c>
      <c r="F10" s="5" t="s">
        <v>34</v>
      </c>
      <c r="G10" s="5">
        <v>2.96</v>
      </c>
      <c r="H10" s="5">
        <v>25</v>
      </c>
      <c r="I10" s="20">
        <v>86</v>
      </c>
      <c r="J10" s="21" t="str">
        <f>VLOOKUP(B10,[6]成绩简表!$B$2:$G$277,6,0)</f>
        <v>36.0</v>
      </c>
      <c r="K10" s="21" t="str">
        <f>VLOOKUP(B10,[7]成绩简表!$B$2:$G$38,6,0)</f>
        <v>46.0</v>
      </c>
      <c r="L10" s="21">
        <f t="shared" si="0"/>
        <v>82</v>
      </c>
      <c r="M10" s="21" t="s">
        <v>18</v>
      </c>
    </row>
    <row r="11" s="8" customFormat="1" ht="30" customHeight="1" spans="1:13">
      <c r="A11" s="4">
        <v>9</v>
      </c>
      <c r="B11" s="4">
        <v>20840430</v>
      </c>
      <c r="C11" s="20" t="s">
        <v>157</v>
      </c>
      <c r="D11" s="20" t="s">
        <v>20</v>
      </c>
      <c r="E11" s="6" t="s">
        <v>107</v>
      </c>
      <c r="F11" s="20" t="s">
        <v>34</v>
      </c>
      <c r="G11" s="20">
        <v>2.61</v>
      </c>
      <c r="H11" s="20">
        <v>24</v>
      </c>
      <c r="I11" s="20">
        <v>55</v>
      </c>
      <c r="J11" s="21" t="str">
        <f>VLOOKUP(B11,[6]成绩简表!$B$2:$G$277,6,0)</f>
        <v>48.5</v>
      </c>
      <c r="K11" s="21" t="str">
        <f>VLOOKUP(B11,[7]成绩简表!$B$2:$G$38,6,0)</f>
        <v>33.0</v>
      </c>
      <c r="L11" s="21">
        <f t="shared" si="0"/>
        <v>81.5</v>
      </c>
      <c r="M11" s="21" t="s">
        <v>18</v>
      </c>
    </row>
    <row r="12" s="8" customFormat="1" ht="30" customHeight="1" spans="1:13">
      <c r="A12" s="4">
        <v>10</v>
      </c>
      <c r="B12" s="4">
        <v>19860312</v>
      </c>
      <c r="C12" s="20" t="s">
        <v>158</v>
      </c>
      <c r="D12" s="20" t="s">
        <v>20</v>
      </c>
      <c r="E12" s="20" t="s">
        <v>55</v>
      </c>
      <c r="F12" s="20" t="s">
        <v>34</v>
      </c>
      <c r="G12" s="20">
        <v>2.45</v>
      </c>
      <c r="H12" s="20">
        <v>38</v>
      </c>
      <c r="I12" s="20">
        <v>81</v>
      </c>
      <c r="J12" s="21" t="str">
        <f>VLOOKUP(B12,[6]成绩简表!$B$2:$G$277,6,0)</f>
        <v>38.0</v>
      </c>
      <c r="K12" s="21" t="str">
        <f>VLOOKUP(B12,[7]成绩简表!$B$2:$G$38,6,0)</f>
        <v>42.0</v>
      </c>
      <c r="L12" s="21">
        <f t="shared" si="0"/>
        <v>80</v>
      </c>
      <c r="M12" s="21" t="s">
        <v>18</v>
      </c>
    </row>
    <row r="13" s="8" customFormat="1" ht="30" customHeight="1" spans="1:13">
      <c r="A13" s="4">
        <v>11</v>
      </c>
      <c r="B13" s="5">
        <v>19940205</v>
      </c>
      <c r="C13" s="5" t="s">
        <v>159</v>
      </c>
      <c r="D13" s="5" t="s">
        <v>15</v>
      </c>
      <c r="E13" s="5" t="s">
        <v>58</v>
      </c>
      <c r="F13" s="5" t="s">
        <v>34</v>
      </c>
      <c r="G13" s="5">
        <v>2.39</v>
      </c>
      <c r="H13" s="5">
        <v>54</v>
      </c>
      <c r="I13" s="20">
        <v>86</v>
      </c>
      <c r="J13" s="21" t="str">
        <f>VLOOKUP(B13,[6]成绩简表!$B$2:$G$277,6,0)</f>
        <v>42.0</v>
      </c>
      <c r="K13" s="21" t="str">
        <f>VLOOKUP(B13,[7]成绩简表!$B$2:$G$38,6,0)</f>
        <v>35.0</v>
      </c>
      <c r="L13" s="21">
        <f t="shared" si="0"/>
        <v>77</v>
      </c>
      <c r="M13" s="21" t="s">
        <v>18</v>
      </c>
    </row>
    <row r="14" s="8" customFormat="1" ht="30" customHeight="1" spans="1:13">
      <c r="A14" s="4">
        <v>12</v>
      </c>
      <c r="B14" s="4">
        <v>20840412</v>
      </c>
      <c r="C14" s="20" t="s">
        <v>160</v>
      </c>
      <c r="D14" s="20" t="s">
        <v>20</v>
      </c>
      <c r="E14" s="6" t="s">
        <v>107</v>
      </c>
      <c r="F14" s="20" t="s">
        <v>34</v>
      </c>
      <c r="G14" s="20">
        <v>2.78</v>
      </c>
      <c r="H14" s="20">
        <v>14</v>
      </c>
      <c r="I14" s="20">
        <v>55</v>
      </c>
      <c r="J14" s="21" t="str">
        <f>VLOOKUP(B14,[6]成绩简表!$B$2:$G$277,6,0)</f>
        <v>35.5</v>
      </c>
      <c r="K14" s="21" t="str">
        <f>VLOOKUP(B14,[7]成绩简表!$B$2:$G$38,6,0)</f>
        <v>41.0</v>
      </c>
      <c r="L14" s="21">
        <f t="shared" si="0"/>
        <v>76.5</v>
      </c>
      <c r="M14" s="21" t="s">
        <v>18</v>
      </c>
    </row>
    <row r="15" s="8" customFormat="1" ht="30" customHeight="1" spans="1:13">
      <c r="A15" s="4">
        <v>13</v>
      </c>
      <c r="B15" s="4">
        <v>20840331</v>
      </c>
      <c r="C15" s="20" t="s">
        <v>161</v>
      </c>
      <c r="D15" s="20" t="s">
        <v>20</v>
      </c>
      <c r="E15" s="5" t="s">
        <v>102</v>
      </c>
      <c r="F15" s="20" t="s">
        <v>34</v>
      </c>
      <c r="G15" s="20">
        <v>2.54</v>
      </c>
      <c r="H15" s="20">
        <v>35</v>
      </c>
      <c r="I15" s="20">
        <v>96</v>
      </c>
      <c r="J15" s="21" t="str">
        <f>VLOOKUP(B15,[6]成绩简表!$B$2:$G$277,6,0)</f>
        <v>39.5</v>
      </c>
      <c r="K15" s="21" t="str">
        <f>VLOOKUP(B15,[7]成绩简表!$B$2:$G$38,6,0)</f>
        <v>36.0</v>
      </c>
      <c r="L15" s="21">
        <f t="shared" si="0"/>
        <v>75.5</v>
      </c>
      <c r="M15" s="21" t="s">
        <v>18</v>
      </c>
    </row>
    <row r="16" s="8" customFormat="1" ht="30" customHeight="1" spans="1:13">
      <c r="A16" s="4">
        <v>14</v>
      </c>
      <c r="B16" s="5">
        <v>19940212</v>
      </c>
      <c r="C16" s="5" t="s">
        <v>162</v>
      </c>
      <c r="D16" s="5" t="s">
        <v>15</v>
      </c>
      <c r="E16" s="5" t="s">
        <v>58</v>
      </c>
      <c r="F16" s="5" t="s">
        <v>34</v>
      </c>
      <c r="G16" s="5">
        <v>2.34</v>
      </c>
      <c r="H16" s="5">
        <v>57</v>
      </c>
      <c r="I16" s="20">
        <v>86</v>
      </c>
      <c r="J16" s="21" t="str">
        <f>VLOOKUP(B16,[6]成绩简表!$B$2:$G$277,6,0)</f>
        <v>44.5</v>
      </c>
      <c r="K16" s="21" t="str">
        <f>VLOOKUP(B16,[7]成绩简表!$B$2:$G$38,6,0)</f>
        <v>30.0</v>
      </c>
      <c r="L16" s="21">
        <f t="shared" si="0"/>
        <v>74.5</v>
      </c>
      <c r="M16" s="21" t="s">
        <v>18</v>
      </c>
    </row>
    <row r="17" s="8" customFormat="1" ht="30" customHeight="1" spans="1:13">
      <c r="A17" s="4">
        <v>15</v>
      </c>
      <c r="B17" s="4">
        <v>20830732</v>
      </c>
      <c r="C17" s="20" t="s">
        <v>163</v>
      </c>
      <c r="D17" s="20" t="s">
        <v>20</v>
      </c>
      <c r="E17" s="20" t="s">
        <v>21</v>
      </c>
      <c r="F17" s="20" t="s">
        <v>34</v>
      </c>
      <c r="G17" s="20">
        <v>2.36</v>
      </c>
      <c r="H17" s="20">
        <v>191</v>
      </c>
      <c r="I17" s="20">
        <v>407</v>
      </c>
      <c r="J17" s="21" t="str">
        <f>VLOOKUP(B17,[6]成绩简表!$B$2:$G$277,6,0)</f>
        <v>53.5</v>
      </c>
      <c r="K17" s="21" t="str">
        <f>VLOOKUP(B17,[7]成绩简表!$B$2:$G$38,6,0)</f>
        <v>19.0</v>
      </c>
      <c r="L17" s="21">
        <f t="shared" si="0"/>
        <v>72.5</v>
      </c>
      <c r="M17" s="21" t="s">
        <v>18</v>
      </c>
    </row>
    <row r="18" s="8" customFormat="1" ht="30" customHeight="1" spans="1:13">
      <c r="A18" s="4">
        <v>16</v>
      </c>
      <c r="B18" s="4">
        <v>20960201</v>
      </c>
      <c r="C18" s="20" t="s">
        <v>164</v>
      </c>
      <c r="D18" s="20" t="s">
        <v>15</v>
      </c>
      <c r="E18" s="20" t="s">
        <v>137</v>
      </c>
      <c r="F18" s="20" t="s">
        <v>34</v>
      </c>
      <c r="G18" s="20">
        <v>2.89</v>
      </c>
      <c r="H18" s="20">
        <v>46</v>
      </c>
      <c r="I18" s="20">
        <v>72</v>
      </c>
      <c r="J18" s="21" t="str">
        <f>VLOOKUP(B18,[6]成绩简表!$B$2:$G$277,6,0)</f>
        <v>33.0</v>
      </c>
      <c r="K18" s="21" t="str">
        <f>VLOOKUP(B18,[7]成绩简表!$B$2:$G$38,6,0)</f>
        <v>28.0</v>
      </c>
      <c r="L18" s="21">
        <f t="shared" si="0"/>
        <v>61</v>
      </c>
      <c r="M18" s="21" t="s">
        <v>18</v>
      </c>
    </row>
    <row r="19" s="8" customFormat="1" ht="30" customHeight="1" spans="1:13">
      <c r="A19" s="4">
        <v>17</v>
      </c>
      <c r="B19" s="4">
        <v>20950135</v>
      </c>
      <c r="C19" s="20" t="s">
        <v>165</v>
      </c>
      <c r="D19" s="20" t="s">
        <v>20</v>
      </c>
      <c r="E19" s="20" t="s">
        <v>60</v>
      </c>
      <c r="F19" s="20" t="s">
        <v>34</v>
      </c>
      <c r="G19" s="20">
        <v>2.95</v>
      </c>
      <c r="H19" s="20">
        <v>11</v>
      </c>
      <c r="I19" s="20">
        <v>38</v>
      </c>
      <c r="J19" s="21" t="str">
        <f>VLOOKUP(B19,[6]成绩简表!$B$2:$G$277,6,0)</f>
        <v>27.5</v>
      </c>
      <c r="K19" s="21" t="str">
        <f>VLOOKUP(B19,[7]成绩简表!$B$2:$G$38,6,0)</f>
        <v>29.0</v>
      </c>
      <c r="L19" s="21">
        <f t="shared" si="0"/>
        <v>56.5</v>
      </c>
      <c r="M19" s="21" t="s">
        <v>18</v>
      </c>
    </row>
  </sheetData>
  <sortState ref="A3:O19">
    <sortCondition ref="L3" descending="1"/>
  </sortState>
  <mergeCells count="1">
    <mergeCell ref="A1:M1"/>
  </mergeCells>
  <conditionalFormatting sqref="B3:C12">
    <cfRule type="duplicateValues" dxfId="0" priority="3"/>
  </conditionalFormatting>
  <conditionalFormatting sqref="B13:C16">
    <cfRule type="duplicateValues" dxfId="0" priority="2"/>
  </conditionalFormatting>
  <conditionalFormatting sqref="B17:C19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zoomScale="80" zoomScaleNormal="80" workbookViewId="0">
      <selection activeCell="A2" sqref="$A2:$XFD2"/>
    </sheetView>
  </sheetViews>
  <sheetFormatPr defaultColWidth="9" defaultRowHeight="13.5"/>
  <cols>
    <col min="1" max="1" width="7.33333333333333" style="8" customWidth="1"/>
    <col min="2" max="2" width="13.75" style="8" customWidth="1"/>
    <col min="3" max="3" width="12.3416666666667" style="8" customWidth="1"/>
    <col min="4" max="4" width="7.34166666666667" style="8" customWidth="1"/>
    <col min="5" max="6" width="40.3083333333333" style="8" customWidth="1"/>
    <col min="7" max="7" width="9.53333333333333" style="8" customWidth="1"/>
    <col min="8" max="8" width="10.1583333333333" style="8" customWidth="1"/>
    <col min="9" max="9" width="8.375" style="8" customWidth="1"/>
    <col min="10" max="10" width="13.875" style="8" customWidth="1"/>
    <col min="11" max="11" width="13.4333333333333" style="8" customWidth="1"/>
    <col min="12" max="12" width="10.9333333333333" style="8" customWidth="1"/>
    <col min="13" max="13" width="12.0333333333333" style="8" customWidth="1"/>
    <col min="14" max="16376" width="9" style="8"/>
    <col min="16377" max="16377" width="9" style="10"/>
    <col min="16378" max="16384" width="9" style="8"/>
  </cols>
  <sheetData>
    <row r="1" s="8" customFormat="1" ht="58" customHeight="1" spans="1:13">
      <c r="A1" s="11" t="s">
        <v>166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8" customFormat="1" ht="59" customHeight="1" spans="1:13">
      <c r="A2" s="3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167</v>
      </c>
      <c r="H2" s="12" t="s">
        <v>168</v>
      </c>
      <c r="I2" s="12" t="s">
        <v>169</v>
      </c>
      <c r="J2" s="12" t="s">
        <v>10</v>
      </c>
      <c r="K2" s="12" t="s">
        <v>11</v>
      </c>
      <c r="L2" s="12" t="s">
        <v>12</v>
      </c>
      <c r="M2" s="12" t="s">
        <v>13</v>
      </c>
    </row>
    <row r="3" s="8" customFormat="1" ht="24" customHeight="1" spans="1:13">
      <c r="A3" s="13">
        <v>1</v>
      </c>
      <c r="B3" s="14">
        <v>20970123</v>
      </c>
      <c r="C3" s="14" t="s">
        <v>170</v>
      </c>
      <c r="D3" s="14" t="s">
        <v>20</v>
      </c>
      <c r="E3" s="15" t="s">
        <v>32</v>
      </c>
      <c r="F3" s="15" t="s">
        <v>171</v>
      </c>
      <c r="G3" s="13">
        <v>3.14</v>
      </c>
      <c r="H3" s="13">
        <v>1</v>
      </c>
      <c r="I3" s="13">
        <v>68</v>
      </c>
      <c r="J3" s="19" t="str">
        <f>VLOOKUP(B3,[6]成绩简表!$B$2:$G$277,6,0)</f>
        <v>85.0</v>
      </c>
      <c r="K3" s="19" t="str">
        <f>VLOOKUP(B3,[1]成绩简表!$B$2:$G$77,6,0)</f>
        <v>81.0</v>
      </c>
      <c r="L3" s="19">
        <f t="shared" ref="L3:L14" si="0">J3+K3</f>
        <v>166</v>
      </c>
      <c r="M3" s="19" t="s">
        <v>18</v>
      </c>
    </row>
    <row r="4" s="8" customFormat="1" ht="24" customHeight="1" spans="1:13">
      <c r="A4" s="13">
        <v>2</v>
      </c>
      <c r="B4" s="13">
        <v>20830705</v>
      </c>
      <c r="C4" s="13" t="s">
        <v>172</v>
      </c>
      <c r="D4" s="13" t="s">
        <v>15</v>
      </c>
      <c r="E4" s="16" t="s">
        <v>21</v>
      </c>
      <c r="F4" s="15" t="s">
        <v>171</v>
      </c>
      <c r="G4" s="13">
        <v>3.49</v>
      </c>
      <c r="H4" s="13">
        <v>9</v>
      </c>
      <c r="I4" s="13">
        <v>407</v>
      </c>
      <c r="J4" s="19" t="str">
        <f>VLOOKUP(B4,[6]成绩简表!$B$2:$G$277,6,0)</f>
        <v>81.5</v>
      </c>
      <c r="K4" s="19" t="str">
        <f>VLOOKUP(B4,[1]成绩简表!$B$2:$G$77,6,0)</f>
        <v>80.5</v>
      </c>
      <c r="L4" s="19">
        <f t="shared" si="0"/>
        <v>162</v>
      </c>
      <c r="M4" s="19" t="s">
        <v>18</v>
      </c>
    </row>
    <row r="5" s="8" customFormat="1" ht="24" customHeight="1" spans="1:13">
      <c r="A5" s="13">
        <v>3</v>
      </c>
      <c r="B5" s="13">
        <v>20920211</v>
      </c>
      <c r="C5" s="13" t="s">
        <v>173</v>
      </c>
      <c r="D5" s="13" t="s">
        <v>15</v>
      </c>
      <c r="E5" s="16" t="s">
        <v>26</v>
      </c>
      <c r="F5" s="15" t="s">
        <v>171</v>
      </c>
      <c r="G5" s="13">
        <v>2.55</v>
      </c>
      <c r="H5" s="13">
        <v>30</v>
      </c>
      <c r="I5" s="13">
        <v>73</v>
      </c>
      <c r="J5" s="19" t="str">
        <f>VLOOKUP(B5,[6]成绩简表!$B$2:$G$277,6,0)</f>
        <v>82.5</v>
      </c>
      <c r="K5" s="19" t="str">
        <f>VLOOKUP(B5,[1]成绩简表!$B$2:$G$77,6,0)</f>
        <v>78.0</v>
      </c>
      <c r="L5" s="19">
        <f t="shared" si="0"/>
        <v>160.5</v>
      </c>
      <c r="M5" s="19" t="s">
        <v>18</v>
      </c>
    </row>
    <row r="6" s="8" customFormat="1" ht="24" customHeight="1" spans="1:13">
      <c r="A6" s="13">
        <v>4</v>
      </c>
      <c r="B6" s="13">
        <v>20920214</v>
      </c>
      <c r="C6" s="13" t="s">
        <v>174</v>
      </c>
      <c r="D6" s="13" t="s">
        <v>15</v>
      </c>
      <c r="E6" s="16" t="s">
        <v>26</v>
      </c>
      <c r="F6" s="15" t="s">
        <v>171</v>
      </c>
      <c r="G6" s="13">
        <v>2.71</v>
      </c>
      <c r="H6" s="13">
        <v>22</v>
      </c>
      <c r="I6" s="13">
        <v>73</v>
      </c>
      <c r="J6" s="19" t="str">
        <f>VLOOKUP(B6,[6]成绩简表!$B$2:$G$277,6,0)</f>
        <v>83.0</v>
      </c>
      <c r="K6" s="19" t="str">
        <f>VLOOKUP(B6,[1]成绩简表!$B$2:$G$77,6,0)</f>
        <v>75.0</v>
      </c>
      <c r="L6" s="19">
        <f t="shared" si="0"/>
        <v>158</v>
      </c>
      <c r="M6" s="19" t="s">
        <v>18</v>
      </c>
    </row>
    <row r="7" s="8" customFormat="1" ht="24" customHeight="1" spans="1:13">
      <c r="A7" s="13">
        <v>5</v>
      </c>
      <c r="B7" s="13">
        <v>20830433</v>
      </c>
      <c r="C7" s="13" t="s">
        <v>175</v>
      </c>
      <c r="D7" s="13" t="s">
        <v>20</v>
      </c>
      <c r="E7" s="16" t="s">
        <v>21</v>
      </c>
      <c r="F7" s="15" t="s">
        <v>171</v>
      </c>
      <c r="G7" s="13">
        <v>3.3</v>
      </c>
      <c r="H7" s="13">
        <v>21</v>
      </c>
      <c r="I7" s="13">
        <v>407</v>
      </c>
      <c r="J7" s="19" t="str">
        <f>VLOOKUP(B7,[6]成绩简表!$B$2:$G$277,6,0)</f>
        <v>77.0</v>
      </c>
      <c r="K7" s="19" t="str">
        <f>VLOOKUP(B7,[1]成绩简表!$B$2:$G$77,6,0)</f>
        <v>76.5</v>
      </c>
      <c r="L7" s="19">
        <f t="shared" si="0"/>
        <v>153.5</v>
      </c>
      <c r="M7" s="19" t="s">
        <v>18</v>
      </c>
    </row>
    <row r="8" s="8" customFormat="1" ht="24" customHeight="1" spans="1:13">
      <c r="A8" s="13">
        <v>6</v>
      </c>
      <c r="B8" s="13">
        <v>20940206</v>
      </c>
      <c r="C8" s="13" t="s">
        <v>176</v>
      </c>
      <c r="D8" s="13" t="s">
        <v>15</v>
      </c>
      <c r="E8" s="16" t="s">
        <v>58</v>
      </c>
      <c r="F8" s="15" t="s">
        <v>171</v>
      </c>
      <c r="G8" s="13">
        <v>2.89</v>
      </c>
      <c r="H8" s="13">
        <v>30</v>
      </c>
      <c r="I8" s="13">
        <v>86</v>
      </c>
      <c r="J8" s="19" t="str">
        <f>VLOOKUP(B8,[6]成绩简表!$B$2:$G$277,6,0)</f>
        <v>82.5</v>
      </c>
      <c r="K8" s="19" t="str">
        <f>VLOOKUP(B8,[1]成绩简表!$B$2:$G$77,6,0)</f>
        <v>64.5</v>
      </c>
      <c r="L8" s="19">
        <f t="shared" si="0"/>
        <v>147</v>
      </c>
      <c r="M8" s="19" t="s">
        <v>18</v>
      </c>
    </row>
    <row r="9" s="8" customFormat="1" ht="24" customHeight="1" spans="1:13">
      <c r="A9" s="13">
        <v>7</v>
      </c>
      <c r="B9" s="14">
        <v>20830821</v>
      </c>
      <c r="C9" s="14" t="s">
        <v>177</v>
      </c>
      <c r="D9" s="14" t="s">
        <v>20</v>
      </c>
      <c r="E9" s="15" t="s">
        <v>21</v>
      </c>
      <c r="F9" s="15" t="s">
        <v>171</v>
      </c>
      <c r="G9" s="13">
        <v>3.14</v>
      </c>
      <c r="H9" s="13">
        <v>0</v>
      </c>
      <c r="I9" s="13">
        <v>407</v>
      </c>
      <c r="J9" s="19" t="str">
        <f>VLOOKUP(B9,[6]成绩简表!$B$2:$G$277,6,0)</f>
        <v>74.5</v>
      </c>
      <c r="K9" s="19" t="str">
        <f>VLOOKUP(B9,[1]成绩简表!$B$2:$G$77,6,0)</f>
        <v>71.5</v>
      </c>
      <c r="L9" s="19">
        <f t="shared" si="0"/>
        <v>146</v>
      </c>
      <c r="M9" s="19" t="s">
        <v>18</v>
      </c>
    </row>
    <row r="10" s="8" customFormat="1" ht="24" customHeight="1" spans="1:13">
      <c r="A10" s="13">
        <v>8</v>
      </c>
      <c r="B10" s="13">
        <v>20830338</v>
      </c>
      <c r="C10" s="13" t="s">
        <v>178</v>
      </c>
      <c r="D10" s="13" t="s">
        <v>20</v>
      </c>
      <c r="E10" s="16" t="s">
        <v>21</v>
      </c>
      <c r="F10" s="15" t="s">
        <v>171</v>
      </c>
      <c r="G10" s="13">
        <v>3.19</v>
      </c>
      <c r="H10" s="13">
        <v>31</v>
      </c>
      <c r="I10" s="13">
        <v>407</v>
      </c>
      <c r="J10" s="19" t="str">
        <f>VLOOKUP(B10,[6]成绩简表!$B$2:$G$277,6,0)</f>
        <v>77.5</v>
      </c>
      <c r="K10" s="19" t="str">
        <f>VLOOKUP(B10,[1]成绩简表!$B$2:$G$77,6,0)</f>
        <v>67.0</v>
      </c>
      <c r="L10" s="19">
        <f t="shared" si="0"/>
        <v>144.5</v>
      </c>
      <c r="M10" s="19" t="s">
        <v>18</v>
      </c>
    </row>
    <row r="11" s="8" customFormat="1" ht="24" customHeight="1" spans="1:13">
      <c r="A11" s="13">
        <v>9</v>
      </c>
      <c r="B11" s="13">
        <v>20940121</v>
      </c>
      <c r="C11" s="13" t="s">
        <v>179</v>
      </c>
      <c r="D11" s="13" t="s">
        <v>20</v>
      </c>
      <c r="E11" s="16" t="s">
        <v>58</v>
      </c>
      <c r="F11" s="15" t="s">
        <v>171</v>
      </c>
      <c r="G11" s="13">
        <v>2.23</v>
      </c>
      <c r="H11" s="13">
        <v>62</v>
      </c>
      <c r="I11" s="13">
        <v>86</v>
      </c>
      <c r="J11" s="19" t="str">
        <f>VLOOKUP(B11,[6]成绩简表!$B$2:$G$277,6,0)</f>
        <v>68.5</v>
      </c>
      <c r="K11" s="19" t="str">
        <f>VLOOKUP(B11,[1]成绩简表!$B$2:$G$77,6,0)</f>
        <v>74.0</v>
      </c>
      <c r="L11" s="19">
        <f t="shared" si="0"/>
        <v>142.5</v>
      </c>
      <c r="M11" s="19" t="s">
        <v>18</v>
      </c>
    </row>
    <row r="12" s="8" customFormat="1" ht="24" customHeight="1" spans="1:13">
      <c r="A12" s="13">
        <v>10</v>
      </c>
      <c r="B12" s="13">
        <v>20890101</v>
      </c>
      <c r="C12" s="13" t="s">
        <v>180</v>
      </c>
      <c r="D12" s="13" t="s">
        <v>15</v>
      </c>
      <c r="E12" s="16" t="s">
        <v>16</v>
      </c>
      <c r="F12" s="15" t="s">
        <v>171</v>
      </c>
      <c r="G12" s="13">
        <v>2.54</v>
      </c>
      <c r="H12" s="13">
        <v>61</v>
      </c>
      <c r="I12" s="13">
        <v>104</v>
      </c>
      <c r="J12" s="19" t="str">
        <f>VLOOKUP(B12,[6]成绩简表!$B$2:$G$277,6,0)</f>
        <v>64.5</v>
      </c>
      <c r="K12" s="19" t="str">
        <f>VLOOKUP(B12,[1]成绩简表!$B$2:$G$77,6,0)</f>
        <v>75.5</v>
      </c>
      <c r="L12" s="19">
        <f t="shared" si="0"/>
        <v>140</v>
      </c>
      <c r="M12" s="19" t="s">
        <v>18</v>
      </c>
    </row>
    <row r="13" s="8" customFormat="1" ht="24" customHeight="1" spans="1:13">
      <c r="A13" s="13">
        <v>11</v>
      </c>
      <c r="B13" s="13">
        <v>20940221</v>
      </c>
      <c r="C13" s="13" t="s">
        <v>181</v>
      </c>
      <c r="D13" s="13" t="s">
        <v>20</v>
      </c>
      <c r="E13" s="16" t="s">
        <v>58</v>
      </c>
      <c r="F13" s="15" t="s">
        <v>171</v>
      </c>
      <c r="G13" s="13">
        <v>3.17</v>
      </c>
      <c r="H13" s="13">
        <v>13</v>
      </c>
      <c r="I13" s="13">
        <v>86</v>
      </c>
      <c r="J13" s="19" t="str">
        <f>VLOOKUP(B13,[6]成绩简表!$B$2:$G$277,6,0)</f>
        <v>63.0</v>
      </c>
      <c r="K13" s="19" t="str">
        <f>VLOOKUP(B13,[1]成绩简表!$B$2:$G$77,6,0)</f>
        <v>75.5</v>
      </c>
      <c r="L13" s="19">
        <f t="shared" si="0"/>
        <v>138.5</v>
      </c>
      <c r="M13" s="19" t="s">
        <v>18</v>
      </c>
    </row>
    <row r="14" s="8" customFormat="1" ht="24" customHeight="1" spans="1:13">
      <c r="A14" s="13">
        <v>12</v>
      </c>
      <c r="B14" s="13">
        <v>20840215</v>
      </c>
      <c r="C14" s="13" t="s">
        <v>182</v>
      </c>
      <c r="D14" s="13" t="s">
        <v>20</v>
      </c>
      <c r="E14" s="16" t="s">
        <v>183</v>
      </c>
      <c r="F14" s="15" t="s">
        <v>171</v>
      </c>
      <c r="G14" s="13">
        <v>2.93</v>
      </c>
      <c r="H14" s="13">
        <v>17</v>
      </c>
      <c r="I14" s="13">
        <v>96</v>
      </c>
      <c r="J14" s="19" t="str">
        <f>VLOOKUP(B14,[6]成绩简表!$B$2:$G$277,6,0)</f>
        <v>65.0</v>
      </c>
      <c r="K14" s="19" t="str">
        <f>VLOOKUP(B14,[1]成绩简表!$B$2:$G$77,6,0)</f>
        <v>73.0</v>
      </c>
      <c r="L14" s="19">
        <f t="shared" si="0"/>
        <v>138</v>
      </c>
      <c r="M14" s="19" t="s">
        <v>18</v>
      </c>
    </row>
    <row r="15" s="8" customFormat="1" ht="24" customHeight="1" spans="1:13">
      <c r="A15" s="13">
        <v>13</v>
      </c>
      <c r="B15" s="13">
        <v>20890425</v>
      </c>
      <c r="C15" s="13" t="s">
        <v>184</v>
      </c>
      <c r="D15" s="13" t="s">
        <v>20</v>
      </c>
      <c r="E15" s="16" t="s">
        <v>16</v>
      </c>
      <c r="F15" s="15" t="s">
        <v>171</v>
      </c>
      <c r="G15" s="13">
        <v>3.31</v>
      </c>
      <c r="H15" s="13">
        <v>17</v>
      </c>
      <c r="I15" s="13">
        <v>104</v>
      </c>
      <c r="J15" s="19" t="s">
        <v>185</v>
      </c>
      <c r="K15" s="19" t="s">
        <v>186</v>
      </c>
      <c r="L15" s="19">
        <v>138</v>
      </c>
      <c r="M15" s="19" t="s">
        <v>18</v>
      </c>
    </row>
    <row r="16" s="8" customFormat="1" ht="24" customHeight="1" spans="1:13">
      <c r="A16" s="13">
        <v>14</v>
      </c>
      <c r="B16" s="13">
        <v>20930112</v>
      </c>
      <c r="C16" s="13" t="s">
        <v>187</v>
      </c>
      <c r="D16" s="13" t="s">
        <v>15</v>
      </c>
      <c r="E16" s="16" t="s">
        <v>92</v>
      </c>
      <c r="F16" s="15" t="s">
        <v>171</v>
      </c>
      <c r="G16" s="13">
        <v>2.18</v>
      </c>
      <c r="H16" s="13">
        <v>26</v>
      </c>
      <c r="I16" s="13">
        <v>32</v>
      </c>
      <c r="J16" s="19" t="str">
        <f>VLOOKUP(B16,[6]成绩简表!$B$2:$G$277,6,0)</f>
        <v>64.0</v>
      </c>
      <c r="K16" s="19" t="str">
        <f>VLOOKUP(B16,[1]成绩简表!$B$2:$G$77,6,0)</f>
        <v>73.5</v>
      </c>
      <c r="L16" s="19">
        <f>J16+K16</f>
        <v>137.5</v>
      </c>
      <c r="M16" s="19" t="s">
        <v>18</v>
      </c>
    </row>
    <row r="17" s="8" customFormat="1" ht="24" customHeight="1" spans="1:13">
      <c r="A17" s="13">
        <v>15</v>
      </c>
      <c r="B17" s="13">
        <v>20920121</v>
      </c>
      <c r="C17" s="13" t="s">
        <v>188</v>
      </c>
      <c r="D17" s="13" t="s">
        <v>20</v>
      </c>
      <c r="E17" s="16" t="s">
        <v>26</v>
      </c>
      <c r="F17" s="15" t="s">
        <v>171</v>
      </c>
      <c r="G17" s="13">
        <v>3.07</v>
      </c>
      <c r="H17" s="13">
        <v>10</v>
      </c>
      <c r="I17" s="13">
        <v>73</v>
      </c>
      <c r="J17" s="19" t="s">
        <v>189</v>
      </c>
      <c r="K17" s="19" t="s">
        <v>190</v>
      </c>
      <c r="L17" s="19">
        <v>135</v>
      </c>
      <c r="M17" s="19" t="s">
        <v>18</v>
      </c>
    </row>
    <row r="18" s="8" customFormat="1" ht="24" customHeight="1" spans="1:13">
      <c r="A18" s="13">
        <v>16</v>
      </c>
      <c r="B18" s="13">
        <v>20930107</v>
      </c>
      <c r="C18" s="13" t="s">
        <v>191</v>
      </c>
      <c r="D18" s="13" t="s">
        <v>15</v>
      </c>
      <c r="E18" s="16" t="s">
        <v>92</v>
      </c>
      <c r="F18" s="15" t="s">
        <v>171</v>
      </c>
      <c r="G18" s="13">
        <v>3.79</v>
      </c>
      <c r="H18" s="13">
        <v>1</v>
      </c>
      <c r="I18" s="13">
        <v>32</v>
      </c>
      <c r="J18" s="19" t="s">
        <v>192</v>
      </c>
      <c r="K18" s="19" t="s">
        <v>193</v>
      </c>
      <c r="L18" s="19">
        <v>134</v>
      </c>
      <c r="M18" s="19" t="s">
        <v>18</v>
      </c>
    </row>
    <row r="19" s="8" customFormat="1" ht="24" customHeight="1" spans="1:13">
      <c r="A19" s="13">
        <v>17</v>
      </c>
      <c r="B19" s="13">
        <v>20820232</v>
      </c>
      <c r="C19" s="13" t="s">
        <v>194</v>
      </c>
      <c r="D19" s="13" t="s">
        <v>20</v>
      </c>
      <c r="E19" s="16" t="s">
        <v>34</v>
      </c>
      <c r="F19" s="15" t="s">
        <v>171</v>
      </c>
      <c r="G19" s="13">
        <v>2.82</v>
      </c>
      <c r="H19" s="13">
        <v>18</v>
      </c>
      <c r="I19" s="13">
        <v>84</v>
      </c>
      <c r="J19" s="19" t="s">
        <v>186</v>
      </c>
      <c r="K19" s="19" t="s">
        <v>192</v>
      </c>
      <c r="L19" s="19">
        <v>133.5</v>
      </c>
      <c r="M19" s="19" t="s">
        <v>18</v>
      </c>
    </row>
    <row r="20" s="8" customFormat="1" ht="24" customHeight="1" spans="1:13">
      <c r="A20" s="13">
        <v>18</v>
      </c>
      <c r="B20" s="13">
        <v>20930125</v>
      </c>
      <c r="C20" s="13" t="s">
        <v>195</v>
      </c>
      <c r="D20" s="13" t="s">
        <v>20</v>
      </c>
      <c r="E20" s="16" t="s">
        <v>92</v>
      </c>
      <c r="F20" s="15" t="s">
        <v>171</v>
      </c>
      <c r="G20" s="13">
        <v>2.52</v>
      </c>
      <c r="H20" s="13">
        <v>20</v>
      </c>
      <c r="I20" s="13">
        <v>32</v>
      </c>
      <c r="J20" s="19" t="str">
        <f>VLOOKUP(B20,[6]成绩简表!$B$2:$G$277,6,0)</f>
        <v>61.5</v>
      </c>
      <c r="K20" s="19" t="str">
        <f>VLOOKUP(B20,[1]成绩简表!$B$2:$G$77,6,0)</f>
        <v>71.5</v>
      </c>
      <c r="L20" s="19">
        <f t="shared" ref="L20:L25" si="1">J20+K20</f>
        <v>133</v>
      </c>
      <c r="M20" s="19" t="s">
        <v>18</v>
      </c>
    </row>
    <row r="21" s="8" customFormat="1" ht="24" customHeight="1" spans="1:13">
      <c r="A21" s="13">
        <v>19</v>
      </c>
      <c r="B21" s="13">
        <v>20860120</v>
      </c>
      <c r="C21" s="13" t="s">
        <v>196</v>
      </c>
      <c r="D21" s="13" t="s">
        <v>15</v>
      </c>
      <c r="E21" s="16" t="s">
        <v>55</v>
      </c>
      <c r="F21" s="15" t="s">
        <v>171</v>
      </c>
      <c r="G21" s="13">
        <v>2.38</v>
      </c>
      <c r="H21" s="13">
        <v>40</v>
      </c>
      <c r="I21" s="13">
        <v>81</v>
      </c>
      <c r="J21" s="19" t="str">
        <f>VLOOKUP(B21,[6]成绩简表!$B$2:$G$277,6,0)</f>
        <v>72.0</v>
      </c>
      <c r="K21" s="19" t="str">
        <f>VLOOKUP(B21,[1]成绩简表!$B$2:$G$77,6,0)</f>
        <v>60.5</v>
      </c>
      <c r="L21" s="19">
        <f t="shared" si="1"/>
        <v>132.5</v>
      </c>
      <c r="M21" s="19" t="s">
        <v>18</v>
      </c>
    </row>
    <row r="22" s="8" customFormat="1" ht="24" customHeight="1" spans="1:13">
      <c r="A22" s="13">
        <v>20</v>
      </c>
      <c r="B22" s="13">
        <v>20970126</v>
      </c>
      <c r="C22" s="13" t="s">
        <v>197</v>
      </c>
      <c r="D22" s="13" t="s">
        <v>20</v>
      </c>
      <c r="E22" s="16" t="s">
        <v>32</v>
      </c>
      <c r="F22" s="15" t="s">
        <v>171</v>
      </c>
      <c r="G22" s="13">
        <v>2.22</v>
      </c>
      <c r="H22" s="13">
        <v>37</v>
      </c>
      <c r="I22" s="13">
        <v>68</v>
      </c>
      <c r="J22" s="19" t="str">
        <f>VLOOKUP(B22,[6]成绩简表!$B$2:$G$277,6,0)</f>
        <v>54.0</v>
      </c>
      <c r="K22" s="19" t="str">
        <f>VLOOKUP(B22,[1]成绩简表!$B$2:$G$77,6,0)</f>
        <v>78.0</v>
      </c>
      <c r="L22" s="19">
        <f t="shared" si="1"/>
        <v>132</v>
      </c>
      <c r="M22" s="19" t="s">
        <v>18</v>
      </c>
    </row>
    <row r="23" s="8" customFormat="1" ht="24" customHeight="1" spans="1:13">
      <c r="A23" s="13">
        <v>21</v>
      </c>
      <c r="B23" s="14">
        <v>20830903</v>
      </c>
      <c r="C23" s="14" t="s">
        <v>198</v>
      </c>
      <c r="D23" s="14" t="s">
        <v>15</v>
      </c>
      <c r="E23" s="15" t="s">
        <v>21</v>
      </c>
      <c r="F23" s="15" t="s">
        <v>171</v>
      </c>
      <c r="G23" s="13">
        <v>2.43</v>
      </c>
      <c r="H23" s="13">
        <v>169</v>
      </c>
      <c r="I23" s="13">
        <v>407</v>
      </c>
      <c r="J23" s="19" t="str">
        <f>VLOOKUP(B23,[6]成绩简表!$B$2:$G$277,6,0)</f>
        <v>61.5</v>
      </c>
      <c r="K23" s="19" t="str">
        <f>VLOOKUP(B23,[1]成绩简表!$B$2:$G$77,6,0)</f>
        <v>69.5</v>
      </c>
      <c r="L23" s="19">
        <f t="shared" si="1"/>
        <v>131</v>
      </c>
      <c r="M23" s="19" t="s">
        <v>18</v>
      </c>
    </row>
    <row r="24" s="8" customFormat="1" ht="24" customHeight="1" spans="1:13">
      <c r="A24" s="13">
        <v>22</v>
      </c>
      <c r="B24" s="13">
        <v>20930126</v>
      </c>
      <c r="C24" s="13" t="s">
        <v>199</v>
      </c>
      <c r="D24" s="13" t="s">
        <v>20</v>
      </c>
      <c r="E24" s="16" t="s">
        <v>92</v>
      </c>
      <c r="F24" s="15" t="s">
        <v>171</v>
      </c>
      <c r="G24" s="13">
        <v>2.77</v>
      </c>
      <c r="H24" s="13">
        <v>11</v>
      </c>
      <c r="I24" s="13">
        <v>32</v>
      </c>
      <c r="J24" s="19" t="str">
        <f>VLOOKUP(B24,[6]成绩简表!$B$2:$G$277,6,0)</f>
        <v>62.5</v>
      </c>
      <c r="K24" s="19" t="str">
        <f>VLOOKUP(B24,[1]成绩简表!$B$2:$G$77,6,0)</f>
        <v>68.5</v>
      </c>
      <c r="L24" s="19">
        <f t="shared" si="1"/>
        <v>131</v>
      </c>
      <c r="M24" s="19" t="s">
        <v>18</v>
      </c>
    </row>
    <row r="25" s="9" customFormat="1" ht="24" customHeight="1" spans="1:13">
      <c r="A25" s="13">
        <v>23</v>
      </c>
      <c r="B25" s="13">
        <v>20830222</v>
      </c>
      <c r="C25" s="13" t="s">
        <v>200</v>
      </c>
      <c r="D25" s="13" t="s">
        <v>20</v>
      </c>
      <c r="E25" s="16" t="s">
        <v>21</v>
      </c>
      <c r="F25" s="15" t="s">
        <v>171</v>
      </c>
      <c r="G25" s="13">
        <v>3.06</v>
      </c>
      <c r="H25" s="13">
        <v>45</v>
      </c>
      <c r="I25" s="13">
        <v>407</v>
      </c>
      <c r="J25" s="19" t="str">
        <f>VLOOKUP(B25,[6]成绩简表!$B$2:$G$277,6,0)</f>
        <v>61.5</v>
      </c>
      <c r="K25" s="19" t="str">
        <f>VLOOKUP(B25,[1]成绩简表!$B$2:$G$77,6,0)</f>
        <v>69.0</v>
      </c>
      <c r="L25" s="19">
        <f t="shared" si="1"/>
        <v>130.5</v>
      </c>
      <c r="M25" s="19" t="s">
        <v>18</v>
      </c>
    </row>
    <row r="26" s="8" customFormat="1" ht="24" customHeight="1" spans="1:13">
      <c r="A26" s="13">
        <v>24</v>
      </c>
      <c r="B26" s="13">
        <v>20940105</v>
      </c>
      <c r="C26" s="13" t="s">
        <v>201</v>
      </c>
      <c r="D26" s="13" t="s">
        <v>15</v>
      </c>
      <c r="E26" s="16" t="s">
        <v>58</v>
      </c>
      <c r="F26" s="15" t="s">
        <v>171</v>
      </c>
      <c r="G26" s="13">
        <v>3.05</v>
      </c>
      <c r="H26" s="13">
        <v>20</v>
      </c>
      <c r="I26" s="13">
        <v>86</v>
      </c>
      <c r="J26" s="19" t="s">
        <v>202</v>
      </c>
      <c r="K26" s="19" t="s">
        <v>203</v>
      </c>
      <c r="L26" s="19">
        <v>129.5</v>
      </c>
      <c r="M26" s="19" t="s">
        <v>18</v>
      </c>
    </row>
    <row r="27" s="8" customFormat="1" ht="24" customHeight="1" spans="1:13">
      <c r="A27" s="13">
        <v>25</v>
      </c>
      <c r="B27" s="13">
        <v>20930122</v>
      </c>
      <c r="C27" s="13" t="s">
        <v>204</v>
      </c>
      <c r="D27" s="13" t="s">
        <v>20</v>
      </c>
      <c r="E27" s="16" t="s">
        <v>92</v>
      </c>
      <c r="F27" s="15" t="s">
        <v>171</v>
      </c>
      <c r="G27" s="13">
        <v>3.19</v>
      </c>
      <c r="H27" s="13">
        <v>4</v>
      </c>
      <c r="I27" s="13">
        <v>32</v>
      </c>
      <c r="J27" s="19" t="s">
        <v>205</v>
      </c>
      <c r="K27" s="19" t="s">
        <v>206</v>
      </c>
      <c r="L27" s="19">
        <v>129</v>
      </c>
      <c r="M27" s="19" t="s">
        <v>18</v>
      </c>
    </row>
    <row r="28" s="8" customFormat="1" ht="24" customHeight="1" spans="1:13">
      <c r="A28" s="13">
        <v>26</v>
      </c>
      <c r="B28" s="13">
        <v>20920233</v>
      </c>
      <c r="C28" s="13" t="s">
        <v>207</v>
      </c>
      <c r="D28" s="13" t="s">
        <v>20</v>
      </c>
      <c r="E28" s="16" t="s">
        <v>26</v>
      </c>
      <c r="F28" s="15" t="s">
        <v>171</v>
      </c>
      <c r="G28" s="13">
        <v>3.49</v>
      </c>
      <c r="H28" s="13">
        <v>2</v>
      </c>
      <c r="I28" s="13">
        <v>73</v>
      </c>
      <c r="J28" s="19" t="s">
        <v>208</v>
      </c>
      <c r="K28" s="19" t="s">
        <v>209</v>
      </c>
      <c r="L28" s="19">
        <v>125.5</v>
      </c>
      <c r="M28" s="19" t="s">
        <v>18</v>
      </c>
    </row>
    <row r="29" s="8" customFormat="1" ht="24" customHeight="1" spans="1:13">
      <c r="A29" s="13">
        <v>27</v>
      </c>
      <c r="B29" s="13">
        <v>19860307</v>
      </c>
      <c r="C29" s="13" t="s">
        <v>210</v>
      </c>
      <c r="D29" s="13" t="s">
        <v>15</v>
      </c>
      <c r="E29" s="16" t="s">
        <v>55</v>
      </c>
      <c r="F29" s="15" t="s">
        <v>171</v>
      </c>
      <c r="G29" s="13">
        <v>2.75</v>
      </c>
      <c r="H29" s="13">
        <v>24</v>
      </c>
      <c r="I29" s="13">
        <v>81</v>
      </c>
      <c r="J29" s="19" t="s">
        <v>211</v>
      </c>
      <c r="K29" s="19" t="s">
        <v>212</v>
      </c>
      <c r="L29" s="19">
        <v>125.5</v>
      </c>
      <c r="M29" s="19" t="s">
        <v>18</v>
      </c>
    </row>
    <row r="30" s="8" customFormat="1" ht="24" customHeight="1" spans="1:13">
      <c r="A30" s="13">
        <v>28</v>
      </c>
      <c r="B30" s="13">
        <v>20890420</v>
      </c>
      <c r="C30" s="13" t="s">
        <v>213</v>
      </c>
      <c r="D30" s="13" t="s">
        <v>20</v>
      </c>
      <c r="E30" s="16" t="s">
        <v>16</v>
      </c>
      <c r="F30" s="15" t="s">
        <v>171</v>
      </c>
      <c r="G30" s="13">
        <v>2.58</v>
      </c>
      <c r="H30" s="13">
        <v>59</v>
      </c>
      <c r="I30" s="13">
        <v>104</v>
      </c>
      <c r="J30" s="19" t="str">
        <f>VLOOKUP(B30,[6]成绩简表!$B$2:$G$277,6,0)</f>
        <v>46.0</v>
      </c>
      <c r="K30" s="19" t="str">
        <f>VLOOKUP(B30,[1]成绩简表!$B$2:$G$77,6,0)</f>
        <v>79.0</v>
      </c>
      <c r="L30" s="19">
        <f>J30+K30</f>
        <v>125</v>
      </c>
      <c r="M30" s="19" t="s">
        <v>18</v>
      </c>
    </row>
    <row r="31" s="8" customFormat="1" ht="24" customHeight="1" spans="1:13">
      <c r="A31" s="13">
        <v>29</v>
      </c>
      <c r="B31" s="13">
        <v>20930108</v>
      </c>
      <c r="C31" s="13" t="s">
        <v>214</v>
      </c>
      <c r="D31" s="13" t="s">
        <v>15</v>
      </c>
      <c r="E31" s="16" t="s">
        <v>92</v>
      </c>
      <c r="F31" s="15" t="s">
        <v>171</v>
      </c>
      <c r="G31" s="13">
        <v>2.95</v>
      </c>
      <c r="H31" s="13">
        <v>9</v>
      </c>
      <c r="I31" s="13">
        <v>32</v>
      </c>
      <c r="J31" s="19" t="str">
        <f>VLOOKUP(B31,[6]成绩简表!$B$2:$G$277,6,0)</f>
        <v>54.0</v>
      </c>
      <c r="K31" s="19" t="str">
        <f>VLOOKUP(B31,[1]成绩简表!$B$2:$G$77,6,0)</f>
        <v>70.5</v>
      </c>
      <c r="L31" s="19">
        <f>J31+K31</f>
        <v>124.5</v>
      </c>
      <c r="M31" s="19" t="s">
        <v>18</v>
      </c>
    </row>
    <row r="32" s="8" customFormat="1" ht="24" customHeight="1" spans="1:13">
      <c r="A32" s="13">
        <v>30</v>
      </c>
      <c r="B32" s="13">
        <v>20920212</v>
      </c>
      <c r="C32" s="13" t="s">
        <v>215</v>
      </c>
      <c r="D32" s="13" t="s">
        <v>15</v>
      </c>
      <c r="E32" s="16" t="s">
        <v>26</v>
      </c>
      <c r="F32" s="15" t="s">
        <v>171</v>
      </c>
      <c r="G32" s="13">
        <v>2.1</v>
      </c>
      <c r="H32" s="13">
        <v>47</v>
      </c>
      <c r="I32" s="13">
        <v>73</v>
      </c>
      <c r="J32" s="19" t="str">
        <f>VLOOKUP(B32,[6]成绩简表!$B$2:$G$277,6,0)</f>
        <v>64.5</v>
      </c>
      <c r="K32" s="19" t="str">
        <f>VLOOKUP(B32,[1]成绩简表!$B$2:$G$77,6,0)</f>
        <v>59.0</v>
      </c>
      <c r="L32" s="19">
        <f>J32+K32</f>
        <v>123.5</v>
      </c>
      <c r="M32" s="19" t="s">
        <v>18</v>
      </c>
    </row>
    <row r="33" s="8" customFormat="1" ht="24" customHeight="1" spans="1:13">
      <c r="A33" s="13">
        <v>31</v>
      </c>
      <c r="B33" s="13">
        <v>20860315</v>
      </c>
      <c r="C33" s="13" t="s">
        <v>216</v>
      </c>
      <c r="D33" s="13" t="s">
        <v>15</v>
      </c>
      <c r="E33" s="16" t="s">
        <v>74</v>
      </c>
      <c r="F33" s="15" t="s">
        <v>171</v>
      </c>
      <c r="G33" s="13">
        <v>2.58</v>
      </c>
      <c r="H33" s="13">
        <v>16</v>
      </c>
      <c r="I33" s="13">
        <v>33</v>
      </c>
      <c r="J33" s="19" t="str">
        <f>VLOOKUP(B33,[6]成绩简表!$B$2:$G$277,6,0)</f>
        <v>56.0</v>
      </c>
      <c r="K33" s="19" t="str">
        <f>VLOOKUP(B33,[1]成绩简表!$B$2:$G$77,6,0)</f>
        <v>67.5</v>
      </c>
      <c r="L33" s="19">
        <f>J33+K33</f>
        <v>123.5</v>
      </c>
      <c r="M33" s="19" t="s">
        <v>18</v>
      </c>
    </row>
    <row r="34" s="8" customFormat="1" ht="24" customHeight="1" spans="1:13">
      <c r="A34" s="13">
        <v>32</v>
      </c>
      <c r="B34" s="13">
        <v>20860128</v>
      </c>
      <c r="C34" s="13" t="s">
        <v>217</v>
      </c>
      <c r="D34" s="13" t="s">
        <v>20</v>
      </c>
      <c r="E34" s="16" t="s">
        <v>55</v>
      </c>
      <c r="F34" s="15" t="s">
        <v>171</v>
      </c>
      <c r="G34" s="13">
        <v>2.86</v>
      </c>
      <c r="H34" s="13">
        <v>20</v>
      </c>
      <c r="I34" s="13">
        <v>81</v>
      </c>
      <c r="J34" s="19" t="s">
        <v>211</v>
      </c>
      <c r="K34" s="19" t="s">
        <v>218</v>
      </c>
      <c r="L34" s="19">
        <v>123.5</v>
      </c>
      <c r="M34" s="19" t="s">
        <v>18</v>
      </c>
    </row>
    <row r="35" s="8" customFormat="1" ht="24" customHeight="1" spans="1:13">
      <c r="A35" s="13">
        <v>33</v>
      </c>
      <c r="B35" s="13">
        <v>20830905</v>
      </c>
      <c r="C35" s="13" t="s">
        <v>219</v>
      </c>
      <c r="D35" s="13" t="s">
        <v>15</v>
      </c>
      <c r="E35" s="16" t="s">
        <v>21</v>
      </c>
      <c r="F35" s="15" t="s">
        <v>171</v>
      </c>
      <c r="G35" s="13">
        <v>3.33</v>
      </c>
      <c r="H35" s="13">
        <v>20</v>
      </c>
      <c r="I35" s="13">
        <v>407</v>
      </c>
      <c r="J35" s="19" t="s">
        <v>220</v>
      </c>
      <c r="K35" s="19" t="s">
        <v>186</v>
      </c>
      <c r="L35" s="19">
        <v>123</v>
      </c>
      <c r="M35" s="19" t="s">
        <v>18</v>
      </c>
    </row>
    <row r="36" s="8" customFormat="1" ht="24" customHeight="1" spans="1:13">
      <c r="A36" s="13">
        <v>34</v>
      </c>
      <c r="B36" s="13">
        <v>20830425</v>
      </c>
      <c r="C36" s="13" t="s">
        <v>221</v>
      </c>
      <c r="D36" s="13" t="s">
        <v>20</v>
      </c>
      <c r="E36" s="16" t="s">
        <v>21</v>
      </c>
      <c r="F36" s="15" t="s">
        <v>171</v>
      </c>
      <c r="G36" s="13">
        <v>3</v>
      </c>
      <c r="H36" s="13">
        <v>59</v>
      </c>
      <c r="I36" s="13">
        <v>407</v>
      </c>
      <c r="J36" s="19" t="str">
        <f>VLOOKUP(B36,[6]成绩简表!$B$2:$G$277,6,0)</f>
        <v>71.5</v>
      </c>
      <c r="K36" s="19" t="str">
        <f>VLOOKUP(B36,[1]成绩简表!$B$2:$G$77,6,0)</f>
        <v>51.0</v>
      </c>
      <c r="L36" s="19">
        <f>J36+K36</f>
        <v>122.5</v>
      </c>
      <c r="M36" s="19" t="s">
        <v>18</v>
      </c>
    </row>
    <row r="37" s="8" customFormat="1" ht="24" customHeight="1" spans="1:13">
      <c r="A37" s="13">
        <v>35</v>
      </c>
      <c r="B37" s="14">
        <v>20831001</v>
      </c>
      <c r="C37" s="14" t="s">
        <v>222</v>
      </c>
      <c r="D37" s="14" t="s">
        <v>15</v>
      </c>
      <c r="E37" s="15" t="s">
        <v>21</v>
      </c>
      <c r="F37" s="15" t="s">
        <v>171</v>
      </c>
      <c r="G37" s="13">
        <v>2.39</v>
      </c>
      <c r="H37" s="13">
        <v>182</v>
      </c>
      <c r="I37" s="13">
        <v>407</v>
      </c>
      <c r="J37" s="19" t="str">
        <f>VLOOKUP(B37,[6]成绩简表!$B$2:$G$277,6,0)</f>
        <v>65.0</v>
      </c>
      <c r="K37" s="19" t="str">
        <f>VLOOKUP(B37,[1]成绩简表!$B$2:$G$77,6,0)</f>
        <v>57.5</v>
      </c>
      <c r="L37" s="19">
        <f>J37+K37</f>
        <v>122.5</v>
      </c>
      <c r="M37" s="19" t="s">
        <v>18</v>
      </c>
    </row>
    <row r="38" s="8" customFormat="1" ht="24" customHeight="1" spans="1:13">
      <c r="A38" s="13">
        <v>36</v>
      </c>
      <c r="B38" s="13">
        <v>20820237</v>
      </c>
      <c r="C38" s="13" t="s">
        <v>223</v>
      </c>
      <c r="D38" s="13" t="s">
        <v>20</v>
      </c>
      <c r="E38" s="16" t="s">
        <v>34</v>
      </c>
      <c r="F38" s="15" t="s">
        <v>171</v>
      </c>
      <c r="G38" s="13">
        <v>2.82</v>
      </c>
      <c r="H38" s="13">
        <v>18</v>
      </c>
      <c r="I38" s="13">
        <v>84</v>
      </c>
      <c r="J38" s="19" t="s">
        <v>224</v>
      </c>
      <c r="K38" s="19" t="s">
        <v>218</v>
      </c>
      <c r="L38" s="19">
        <v>122.5</v>
      </c>
      <c r="M38" s="19" t="s">
        <v>18</v>
      </c>
    </row>
    <row r="39" s="8" customFormat="1" ht="24" customHeight="1" spans="1:13">
      <c r="A39" s="13">
        <v>37</v>
      </c>
      <c r="B39" s="13">
        <v>20920223</v>
      </c>
      <c r="C39" s="13" t="s">
        <v>225</v>
      </c>
      <c r="D39" s="13" t="s">
        <v>20</v>
      </c>
      <c r="E39" s="16" t="s">
        <v>26</v>
      </c>
      <c r="F39" s="15" t="s">
        <v>171</v>
      </c>
      <c r="G39" s="13">
        <v>2.73</v>
      </c>
      <c r="H39" s="13">
        <v>20</v>
      </c>
      <c r="I39" s="13">
        <v>73</v>
      </c>
      <c r="J39" s="19" t="s">
        <v>208</v>
      </c>
      <c r="K39" s="19" t="s">
        <v>226</v>
      </c>
      <c r="L39" s="19">
        <v>122.5</v>
      </c>
      <c r="M39" s="19" t="s">
        <v>18</v>
      </c>
    </row>
    <row r="40" s="8" customFormat="1" ht="24" customHeight="1" spans="1:13">
      <c r="A40" s="13">
        <v>38</v>
      </c>
      <c r="B40" s="13">
        <v>20920224</v>
      </c>
      <c r="C40" s="13" t="s">
        <v>227</v>
      </c>
      <c r="D40" s="13" t="s">
        <v>20</v>
      </c>
      <c r="E40" s="16" t="s">
        <v>26</v>
      </c>
      <c r="F40" s="15" t="s">
        <v>171</v>
      </c>
      <c r="G40" s="13">
        <v>3.12</v>
      </c>
      <c r="H40" s="13">
        <v>6</v>
      </c>
      <c r="I40" s="13">
        <v>73</v>
      </c>
      <c r="J40" s="19" t="s">
        <v>228</v>
      </c>
      <c r="K40" s="19" t="s">
        <v>229</v>
      </c>
      <c r="L40" s="19">
        <v>122.5</v>
      </c>
      <c r="M40" s="19" t="s">
        <v>18</v>
      </c>
    </row>
    <row r="41" s="8" customFormat="1" ht="24" customHeight="1" spans="1:13">
      <c r="A41" s="13">
        <v>39</v>
      </c>
      <c r="B41" s="13">
        <v>20920203</v>
      </c>
      <c r="C41" s="13" t="s">
        <v>230</v>
      </c>
      <c r="D41" s="13" t="s">
        <v>15</v>
      </c>
      <c r="E41" s="16" t="s">
        <v>26</v>
      </c>
      <c r="F41" s="15" t="s">
        <v>171</v>
      </c>
      <c r="G41" s="13">
        <v>2.39</v>
      </c>
      <c r="H41" s="13">
        <v>36</v>
      </c>
      <c r="I41" s="13">
        <v>73</v>
      </c>
      <c r="J41" s="19" t="str">
        <f>VLOOKUP(B41,[6]成绩简表!$B$2:$G$277,6,0)</f>
        <v>57.5</v>
      </c>
      <c r="K41" s="19" t="str">
        <f>VLOOKUP(B41,[1]成绩简表!$B$2:$G$77,6,0)</f>
        <v>63.0</v>
      </c>
      <c r="L41" s="19">
        <f>J41+K41</f>
        <v>120.5</v>
      </c>
      <c r="M41" s="19" t="s">
        <v>18</v>
      </c>
    </row>
    <row r="42" s="8" customFormat="1" ht="24" customHeight="1" spans="1:13">
      <c r="A42" s="13">
        <v>40</v>
      </c>
      <c r="B42" s="13">
        <v>20840114</v>
      </c>
      <c r="C42" s="13" t="s">
        <v>231</v>
      </c>
      <c r="D42" s="13" t="s">
        <v>20</v>
      </c>
      <c r="E42" s="16" t="s">
        <v>183</v>
      </c>
      <c r="F42" s="15" t="s">
        <v>171</v>
      </c>
      <c r="G42" s="13">
        <v>3.77</v>
      </c>
      <c r="H42" s="13">
        <v>1</v>
      </c>
      <c r="I42" s="13">
        <v>96</v>
      </c>
      <c r="J42" s="19" t="str">
        <f>VLOOKUP(B42,[6]成绩简表!$B$2:$G$277,6,0)</f>
        <v>49.0</v>
      </c>
      <c r="K42" s="19" t="str">
        <f>VLOOKUP(B42,[1]成绩简表!$B$2:$G$77,6,0)</f>
        <v>71.0</v>
      </c>
      <c r="L42" s="19">
        <f>J42+K42</f>
        <v>120</v>
      </c>
      <c r="M42" s="19" t="s">
        <v>18</v>
      </c>
    </row>
    <row r="43" s="8" customFormat="1" ht="24" customHeight="1" spans="1:13">
      <c r="A43" s="13">
        <v>41</v>
      </c>
      <c r="B43" s="13">
        <v>20830128</v>
      </c>
      <c r="C43" s="13" t="s">
        <v>232</v>
      </c>
      <c r="D43" s="13" t="s">
        <v>20</v>
      </c>
      <c r="E43" s="16" t="s">
        <v>21</v>
      </c>
      <c r="F43" s="15" t="s">
        <v>171</v>
      </c>
      <c r="G43" s="13">
        <v>2.78</v>
      </c>
      <c r="H43" s="13">
        <v>100</v>
      </c>
      <c r="I43" s="13">
        <v>407</v>
      </c>
      <c r="J43" s="19" t="str">
        <f>VLOOKUP(B43,[6]成绩简表!$B$2:$G$277,6,0)</f>
        <v>50.0</v>
      </c>
      <c r="K43" s="19" t="str">
        <f>VLOOKUP(B43,[1]成绩简表!$B$2:$G$77,6,0)</f>
        <v>68.0</v>
      </c>
      <c r="L43" s="19">
        <f>J43+K43</f>
        <v>118</v>
      </c>
      <c r="M43" s="19" t="s">
        <v>18</v>
      </c>
    </row>
    <row r="44" s="8" customFormat="1" ht="24" customHeight="1" spans="1:13">
      <c r="A44" s="13">
        <v>42</v>
      </c>
      <c r="B44" s="13">
        <v>20930131</v>
      </c>
      <c r="C44" s="13" t="s">
        <v>233</v>
      </c>
      <c r="D44" s="13" t="s">
        <v>20</v>
      </c>
      <c r="E44" s="16" t="s">
        <v>92</v>
      </c>
      <c r="F44" s="15" t="s">
        <v>171</v>
      </c>
      <c r="G44" s="13">
        <v>3.02</v>
      </c>
      <c r="H44" s="13">
        <v>8</v>
      </c>
      <c r="I44" s="13">
        <v>32</v>
      </c>
      <c r="J44" s="19" t="s">
        <v>234</v>
      </c>
      <c r="K44" s="19" t="s">
        <v>211</v>
      </c>
      <c r="L44" s="19">
        <v>117.5</v>
      </c>
      <c r="M44" s="19" t="s">
        <v>18</v>
      </c>
    </row>
    <row r="45" s="8" customFormat="1" ht="24" customHeight="1" spans="1:13">
      <c r="A45" s="13">
        <v>43</v>
      </c>
      <c r="B45" s="14">
        <v>20830703</v>
      </c>
      <c r="C45" s="14" t="s">
        <v>235</v>
      </c>
      <c r="D45" s="14" t="s">
        <v>15</v>
      </c>
      <c r="E45" s="15" t="s">
        <v>21</v>
      </c>
      <c r="F45" s="15" t="s">
        <v>171</v>
      </c>
      <c r="G45" s="13">
        <v>2.15</v>
      </c>
      <c r="H45" s="13">
        <v>261</v>
      </c>
      <c r="I45" s="13">
        <v>407</v>
      </c>
      <c r="J45" s="19" t="str">
        <f>VLOOKUP(B45,[6]成绩简表!$B$2:$G$277,6,0)</f>
        <v>56.0</v>
      </c>
      <c r="K45" s="19" t="str">
        <f>VLOOKUP(B45,[1]成绩简表!$B$2:$G$77,6,0)</f>
        <v>61.0</v>
      </c>
      <c r="L45" s="19">
        <f>J45+K45</f>
        <v>117</v>
      </c>
      <c r="M45" s="19" t="s">
        <v>18</v>
      </c>
    </row>
    <row r="46" s="8" customFormat="1" ht="24" customHeight="1" spans="1:13">
      <c r="A46" s="13">
        <v>44</v>
      </c>
      <c r="B46" s="13">
        <v>20860313</v>
      </c>
      <c r="C46" s="13" t="s">
        <v>236</v>
      </c>
      <c r="D46" s="13" t="s">
        <v>15</v>
      </c>
      <c r="E46" s="16" t="s">
        <v>74</v>
      </c>
      <c r="F46" s="15" t="s">
        <v>171</v>
      </c>
      <c r="G46" s="13">
        <v>2.96</v>
      </c>
      <c r="H46" s="13">
        <v>7</v>
      </c>
      <c r="I46" s="13">
        <v>33</v>
      </c>
      <c r="J46" s="19" t="s">
        <v>211</v>
      </c>
      <c r="K46" s="19" t="s">
        <v>237</v>
      </c>
      <c r="L46" s="19">
        <v>117</v>
      </c>
      <c r="M46" s="19" t="s">
        <v>18</v>
      </c>
    </row>
    <row r="47" s="8" customFormat="1" ht="24" customHeight="1" spans="1:13">
      <c r="A47" s="13">
        <v>45</v>
      </c>
      <c r="B47" s="13">
        <v>20830119</v>
      </c>
      <c r="C47" s="13" t="s">
        <v>238</v>
      </c>
      <c r="D47" s="13" t="s">
        <v>20</v>
      </c>
      <c r="E47" s="16" t="s">
        <v>21</v>
      </c>
      <c r="F47" s="15" t="s">
        <v>171</v>
      </c>
      <c r="G47" s="13">
        <v>3.4</v>
      </c>
      <c r="H47" s="13">
        <v>17</v>
      </c>
      <c r="I47" s="13">
        <v>407</v>
      </c>
      <c r="J47" s="19" t="s">
        <v>239</v>
      </c>
      <c r="K47" s="19" t="s">
        <v>203</v>
      </c>
      <c r="L47" s="19">
        <v>116.5</v>
      </c>
      <c r="M47" s="19" t="s">
        <v>18</v>
      </c>
    </row>
    <row r="48" s="8" customFormat="1" ht="24" customHeight="1" spans="1:13">
      <c r="A48" s="13">
        <v>46</v>
      </c>
      <c r="B48" s="13">
        <v>20830421</v>
      </c>
      <c r="C48" s="13" t="s">
        <v>240</v>
      </c>
      <c r="D48" s="13" t="s">
        <v>20</v>
      </c>
      <c r="E48" s="16" t="s">
        <v>21</v>
      </c>
      <c r="F48" s="15" t="s">
        <v>171</v>
      </c>
      <c r="G48" s="13">
        <v>2.79</v>
      </c>
      <c r="H48" s="13">
        <v>99</v>
      </c>
      <c r="I48" s="13">
        <v>407</v>
      </c>
      <c r="J48" s="19" t="s">
        <v>208</v>
      </c>
      <c r="K48" s="19" t="s">
        <v>241</v>
      </c>
      <c r="L48" s="19">
        <v>116</v>
      </c>
      <c r="M48" s="19" t="s">
        <v>18</v>
      </c>
    </row>
    <row r="49" s="8" customFormat="1" ht="24" customHeight="1" spans="1:13">
      <c r="A49" s="13">
        <v>47</v>
      </c>
      <c r="B49" s="13">
        <v>20920132</v>
      </c>
      <c r="C49" s="13" t="s">
        <v>242</v>
      </c>
      <c r="D49" s="13" t="s">
        <v>20</v>
      </c>
      <c r="E49" s="16" t="s">
        <v>26</v>
      </c>
      <c r="F49" s="15" t="s">
        <v>171</v>
      </c>
      <c r="G49" s="13">
        <v>2.67</v>
      </c>
      <c r="H49" s="13">
        <v>24</v>
      </c>
      <c r="I49" s="13">
        <v>73</v>
      </c>
      <c r="J49" s="19" t="str">
        <f>VLOOKUP(B49,[6]成绩简表!$B$2:$G$277,6,0)</f>
        <v>52.5</v>
      </c>
      <c r="K49" s="19" t="str">
        <f>VLOOKUP(B49,[1]成绩简表!$B$2:$G$77,6,0)</f>
        <v>63.0</v>
      </c>
      <c r="L49" s="19">
        <f>J49+K49</f>
        <v>115.5</v>
      </c>
      <c r="M49" s="19" t="s">
        <v>18</v>
      </c>
    </row>
    <row r="50" s="8" customFormat="1" ht="24" customHeight="1" spans="1:13">
      <c r="A50" s="13">
        <v>48</v>
      </c>
      <c r="B50" s="13">
        <v>20970234</v>
      </c>
      <c r="C50" s="13" t="s">
        <v>243</v>
      </c>
      <c r="D50" s="13" t="s">
        <v>20</v>
      </c>
      <c r="E50" s="16" t="s">
        <v>32</v>
      </c>
      <c r="F50" s="15" t="s">
        <v>171</v>
      </c>
      <c r="G50" s="13">
        <v>2.85</v>
      </c>
      <c r="H50" s="13">
        <v>3</v>
      </c>
      <c r="I50" s="13">
        <v>68</v>
      </c>
      <c r="J50" s="19" t="s">
        <v>244</v>
      </c>
      <c r="K50" s="19" t="s">
        <v>245</v>
      </c>
      <c r="L50" s="19">
        <v>115</v>
      </c>
      <c r="M50" s="19" t="s">
        <v>18</v>
      </c>
    </row>
    <row r="51" s="8" customFormat="1" ht="24" customHeight="1" spans="1:13">
      <c r="A51" s="13">
        <v>49</v>
      </c>
      <c r="B51" s="13">
        <v>20970212</v>
      </c>
      <c r="C51" s="13" t="s">
        <v>246</v>
      </c>
      <c r="D51" s="13" t="s">
        <v>20</v>
      </c>
      <c r="E51" s="16" t="s">
        <v>32</v>
      </c>
      <c r="F51" s="15" t="s">
        <v>171</v>
      </c>
      <c r="G51" s="13">
        <v>2.82</v>
      </c>
      <c r="H51" s="13">
        <v>5</v>
      </c>
      <c r="I51" s="13">
        <v>68</v>
      </c>
      <c r="J51" s="19" t="s">
        <v>220</v>
      </c>
      <c r="K51" s="19" t="s">
        <v>247</v>
      </c>
      <c r="L51" s="19">
        <v>114.5</v>
      </c>
      <c r="M51" s="19" t="s">
        <v>18</v>
      </c>
    </row>
    <row r="52" s="8" customFormat="1" ht="24" customHeight="1" spans="1:13">
      <c r="A52" s="13">
        <v>50</v>
      </c>
      <c r="B52" s="13">
        <v>20920234</v>
      </c>
      <c r="C52" s="13" t="s">
        <v>248</v>
      </c>
      <c r="D52" s="13" t="s">
        <v>20</v>
      </c>
      <c r="E52" s="16" t="s">
        <v>26</v>
      </c>
      <c r="F52" s="15" t="s">
        <v>171</v>
      </c>
      <c r="G52" s="13">
        <v>3.09</v>
      </c>
      <c r="H52" s="13">
        <v>8</v>
      </c>
      <c r="I52" s="13">
        <v>73</v>
      </c>
      <c r="J52" s="19" t="s">
        <v>249</v>
      </c>
      <c r="K52" s="19" t="s">
        <v>193</v>
      </c>
      <c r="L52" s="19">
        <v>114.5</v>
      </c>
      <c r="M52" s="19" t="s">
        <v>18</v>
      </c>
    </row>
    <row r="53" s="8" customFormat="1" ht="24" customHeight="1" spans="1:13">
      <c r="A53" s="13">
        <v>51</v>
      </c>
      <c r="B53" s="13">
        <v>19830132</v>
      </c>
      <c r="C53" s="13" t="s">
        <v>250</v>
      </c>
      <c r="D53" s="13" t="s">
        <v>20</v>
      </c>
      <c r="E53" s="16" t="s">
        <v>21</v>
      </c>
      <c r="F53" s="15" t="s">
        <v>171</v>
      </c>
      <c r="G53" s="13">
        <v>2.91</v>
      </c>
      <c r="H53" s="13">
        <v>69</v>
      </c>
      <c r="I53" s="13">
        <v>407</v>
      </c>
      <c r="J53" s="19" t="str">
        <f>VLOOKUP(B53,[6]成绩简表!$B$2:$G$277,6,0)</f>
        <v>55.0</v>
      </c>
      <c r="K53" s="19" t="str">
        <f>VLOOKUP(B53,[1]成绩简表!$B$2:$G$77,6,0)</f>
        <v>59.0</v>
      </c>
      <c r="L53" s="19">
        <f t="shared" ref="L53:L58" si="2">J53+K53</f>
        <v>114</v>
      </c>
      <c r="M53" s="19" t="s">
        <v>18</v>
      </c>
    </row>
    <row r="54" s="8" customFormat="1" ht="24" customHeight="1" spans="1:13">
      <c r="A54" s="13">
        <v>52</v>
      </c>
      <c r="B54" s="13">
        <v>20890421</v>
      </c>
      <c r="C54" s="13" t="s">
        <v>251</v>
      </c>
      <c r="D54" s="13" t="s">
        <v>20</v>
      </c>
      <c r="E54" s="16" t="s">
        <v>16</v>
      </c>
      <c r="F54" s="15" t="s">
        <v>171</v>
      </c>
      <c r="G54" s="13">
        <v>2.64</v>
      </c>
      <c r="H54" s="13">
        <v>53</v>
      </c>
      <c r="I54" s="13">
        <v>104</v>
      </c>
      <c r="J54" s="19" t="str">
        <f>VLOOKUP(B54,[6]成绩简表!$B$2:$G$277,6,0)</f>
        <v>55.0</v>
      </c>
      <c r="K54" s="19" t="str">
        <f>VLOOKUP(B54,[1]成绩简表!$B$2:$G$77,6,0)</f>
        <v>58.5</v>
      </c>
      <c r="L54" s="19">
        <f t="shared" si="2"/>
        <v>113.5</v>
      </c>
      <c r="M54" s="19" t="s">
        <v>18</v>
      </c>
    </row>
    <row r="55" s="8" customFormat="1" ht="24" customHeight="1" spans="1:13">
      <c r="A55" s="13">
        <v>53</v>
      </c>
      <c r="B55" s="17">
        <v>20970225</v>
      </c>
      <c r="C55" s="17" t="s">
        <v>252</v>
      </c>
      <c r="D55" s="17" t="s">
        <v>20</v>
      </c>
      <c r="E55" s="18" t="s">
        <v>32</v>
      </c>
      <c r="F55" s="15" t="s">
        <v>171</v>
      </c>
      <c r="G55" s="13">
        <v>2.38</v>
      </c>
      <c r="H55" s="13">
        <v>21</v>
      </c>
      <c r="I55" s="13">
        <v>68</v>
      </c>
      <c r="J55" s="19" t="str">
        <f>VLOOKUP(B55,[6]成绩简表!$B$2:$G$277,6,0)</f>
        <v>45.0</v>
      </c>
      <c r="K55" s="19" t="str">
        <f>VLOOKUP(B55,[1]成绩简表!$B$2:$G$77,6,0)</f>
        <v>68.0</v>
      </c>
      <c r="L55" s="19">
        <f t="shared" si="2"/>
        <v>113</v>
      </c>
      <c r="M55" s="19" t="s">
        <v>18</v>
      </c>
    </row>
    <row r="56" s="8" customFormat="1" ht="24" customHeight="1" spans="1:13">
      <c r="A56" s="13">
        <v>54</v>
      </c>
      <c r="B56" s="13">
        <v>20950113</v>
      </c>
      <c r="C56" s="13" t="s">
        <v>253</v>
      </c>
      <c r="D56" s="13" t="s">
        <v>15</v>
      </c>
      <c r="E56" s="16" t="s">
        <v>60</v>
      </c>
      <c r="F56" s="15" t="s">
        <v>171</v>
      </c>
      <c r="G56" s="13">
        <v>2.23</v>
      </c>
      <c r="H56" s="13">
        <v>32</v>
      </c>
      <c r="I56" s="13">
        <v>38</v>
      </c>
      <c r="J56" s="19" t="str">
        <f>VLOOKUP(B56,[6]成绩简表!$B$2:$G$277,6,0)</f>
        <v>57.5</v>
      </c>
      <c r="K56" s="19" t="str">
        <f>VLOOKUP(B56,[1]成绩简表!$B$2:$G$77,6,0)</f>
        <v>54.0</v>
      </c>
      <c r="L56" s="19">
        <f t="shared" si="2"/>
        <v>111.5</v>
      </c>
      <c r="M56" s="19" t="s">
        <v>18</v>
      </c>
    </row>
    <row r="57" s="8" customFormat="1" ht="24" customHeight="1" spans="1:13">
      <c r="A57" s="13">
        <v>55</v>
      </c>
      <c r="B57" s="13">
        <v>20920105</v>
      </c>
      <c r="C57" s="13" t="s">
        <v>254</v>
      </c>
      <c r="D57" s="13" t="s">
        <v>15</v>
      </c>
      <c r="E57" s="16" t="s">
        <v>26</v>
      </c>
      <c r="F57" s="15" t="s">
        <v>171</v>
      </c>
      <c r="G57" s="13">
        <v>1.92</v>
      </c>
      <c r="H57" s="13">
        <v>57</v>
      </c>
      <c r="I57" s="13">
        <v>73</v>
      </c>
      <c r="J57" s="19" t="str">
        <f>VLOOKUP(B57,[6]成绩简表!$B$2:$G$277,6,0)</f>
        <v>48.5</v>
      </c>
      <c r="K57" s="19" t="str">
        <f>VLOOKUP(B57,[1]成绩简表!$B$2:$G$77,6,0)</f>
        <v>62.5</v>
      </c>
      <c r="L57" s="19">
        <f t="shared" si="2"/>
        <v>111</v>
      </c>
      <c r="M57" s="19" t="s">
        <v>18</v>
      </c>
    </row>
    <row r="58" s="8" customFormat="1" ht="24" customHeight="1" spans="1:13">
      <c r="A58" s="13">
        <v>56</v>
      </c>
      <c r="B58" s="13">
        <v>20920204</v>
      </c>
      <c r="C58" s="13" t="s">
        <v>255</v>
      </c>
      <c r="D58" s="13" t="s">
        <v>15</v>
      </c>
      <c r="E58" s="16" t="s">
        <v>26</v>
      </c>
      <c r="F58" s="15" t="s">
        <v>171</v>
      </c>
      <c r="G58" s="13">
        <v>2.59</v>
      </c>
      <c r="H58" s="13">
        <v>28</v>
      </c>
      <c r="I58" s="13">
        <v>73</v>
      </c>
      <c r="J58" s="19" t="str">
        <f>VLOOKUP(B58,[6]成绩简表!$B$2:$G$277,6,0)</f>
        <v>51.5</v>
      </c>
      <c r="K58" s="19" t="str">
        <f>VLOOKUP(B58,[1]成绩简表!$B$2:$G$77,6,0)</f>
        <v>59.0</v>
      </c>
      <c r="L58" s="19">
        <f t="shared" si="2"/>
        <v>110.5</v>
      </c>
      <c r="M58" s="19" t="s">
        <v>18</v>
      </c>
    </row>
    <row r="59" s="8" customFormat="1" ht="24" customHeight="1" spans="1:13">
      <c r="A59" s="13">
        <v>57</v>
      </c>
      <c r="B59" s="13">
        <v>20830104</v>
      </c>
      <c r="C59" s="13" t="s">
        <v>256</v>
      </c>
      <c r="D59" s="13" t="s">
        <v>15</v>
      </c>
      <c r="E59" s="16" t="s">
        <v>21</v>
      </c>
      <c r="F59" s="15" t="s">
        <v>171</v>
      </c>
      <c r="G59" s="13">
        <v>2.78</v>
      </c>
      <c r="H59" s="13">
        <v>100</v>
      </c>
      <c r="I59" s="13">
        <v>407</v>
      </c>
      <c r="J59" s="19" t="s">
        <v>257</v>
      </c>
      <c r="K59" s="19" t="s">
        <v>258</v>
      </c>
      <c r="L59" s="19">
        <v>110.5</v>
      </c>
      <c r="M59" s="19" t="s">
        <v>18</v>
      </c>
    </row>
    <row r="60" s="8" customFormat="1" ht="24" customHeight="1" spans="1:13">
      <c r="A60" s="13">
        <v>58</v>
      </c>
      <c r="B60" s="13">
        <v>20950130</v>
      </c>
      <c r="C60" s="13" t="s">
        <v>259</v>
      </c>
      <c r="D60" s="13" t="s">
        <v>20</v>
      </c>
      <c r="E60" s="16" t="s">
        <v>60</v>
      </c>
      <c r="F60" s="15" t="s">
        <v>171</v>
      </c>
      <c r="G60" s="13">
        <v>3.12</v>
      </c>
      <c r="H60" s="13">
        <v>7</v>
      </c>
      <c r="I60" s="13">
        <v>38</v>
      </c>
      <c r="J60" s="19" t="s">
        <v>260</v>
      </c>
      <c r="K60" s="19" t="s">
        <v>186</v>
      </c>
      <c r="L60" s="19">
        <v>109.5</v>
      </c>
      <c r="M60" s="19" t="s">
        <v>18</v>
      </c>
    </row>
    <row r="61" s="8" customFormat="1" ht="24" customHeight="1" spans="1:13">
      <c r="A61" s="13">
        <v>59</v>
      </c>
      <c r="B61" s="13">
        <v>20840417</v>
      </c>
      <c r="C61" s="13" t="s">
        <v>261</v>
      </c>
      <c r="D61" s="13" t="s">
        <v>20</v>
      </c>
      <c r="E61" s="16" t="s">
        <v>107</v>
      </c>
      <c r="F61" s="15" t="s">
        <v>171</v>
      </c>
      <c r="G61" s="13">
        <v>2.88</v>
      </c>
      <c r="H61" s="13">
        <v>8</v>
      </c>
      <c r="I61" s="13">
        <v>55</v>
      </c>
      <c r="J61" s="19" t="s">
        <v>262</v>
      </c>
      <c r="K61" s="19" t="s">
        <v>247</v>
      </c>
      <c r="L61" s="19">
        <v>109.5</v>
      </c>
      <c r="M61" s="19" t="s">
        <v>18</v>
      </c>
    </row>
    <row r="62" s="8" customFormat="1" ht="24" customHeight="1" spans="1:13">
      <c r="A62" s="13">
        <v>60</v>
      </c>
      <c r="B62" s="13">
        <v>20860135</v>
      </c>
      <c r="C62" s="13" t="s">
        <v>263</v>
      </c>
      <c r="D62" s="13" t="s">
        <v>20</v>
      </c>
      <c r="E62" s="16" t="s">
        <v>55</v>
      </c>
      <c r="F62" s="15" t="s">
        <v>171</v>
      </c>
      <c r="G62" s="13">
        <v>3.44</v>
      </c>
      <c r="H62" s="13">
        <v>3</v>
      </c>
      <c r="I62" s="13">
        <v>81</v>
      </c>
      <c r="J62" s="19" t="s">
        <v>264</v>
      </c>
      <c r="K62" s="19" t="s">
        <v>226</v>
      </c>
      <c r="L62" s="19">
        <v>109.5</v>
      </c>
      <c r="M62" s="19" t="s">
        <v>18</v>
      </c>
    </row>
    <row r="63" s="8" customFormat="1" ht="24" customHeight="1" spans="1:13">
      <c r="A63" s="13">
        <v>61</v>
      </c>
      <c r="B63" s="13">
        <v>20860234</v>
      </c>
      <c r="C63" s="13" t="s">
        <v>265</v>
      </c>
      <c r="D63" s="13" t="s">
        <v>20</v>
      </c>
      <c r="E63" s="16" t="s">
        <v>55</v>
      </c>
      <c r="F63" s="15" t="s">
        <v>171</v>
      </c>
      <c r="G63" s="13">
        <v>3.34</v>
      </c>
      <c r="H63" s="13">
        <v>4</v>
      </c>
      <c r="I63" s="13">
        <v>81</v>
      </c>
      <c r="J63" s="19" t="s">
        <v>266</v>
      </c>
      <c r="K63" s="19" t="s">
        <v>267</v>
      </c>
      <c r="L63" s="19">
        <v>109.5</v>
      </c>
      <c r="M63" s="19" t="s">
        <v>18</v>
      </c>
    </row>
    <row r="64" s="8" customFormat="1" ht="24" customHeight="1" spans="1:13">
      <c r="A64" s="13">
        <v>62</v>
      </c>
      <c r="B64" s="13">
        <v>20940114</v>
      </c>
      <c r="C64" s="13" t="s">
        <v>268</v>
      </c>
      <c r="D64" s="13" t="s">
        <v>15</v>
      </c>
      <c r="E64" s="16" t="s">
        <v>58</v>
      </c>
      <c r="F64" s="15" t="s">
        <v>171</v>
      </c>
      <c r="G64" s="13">
        <v>3.37</v>
      </c>
      <c r="H64" s="13">
        <v>6</v>
      </c>
      <c r="I64" s="13">
        <v>86</v>
      </c>
      <c r="J64" s="19" t="s">
        <v>269</v>
      </c>
      <c r="K64" s="19" t="s">
        <v>267</v>
      </c>
      <c r="L64" s="19">
        <v>108.5</v>
      </c>
      <c r="M64" s="19" t="s">
        <v>18</v>
      </c>
    </row>
    <row r="65" s="8" customFormat="1" ht="33" customHeight="1" spans="1:13">
      <c r="A65" s="13">
        <v>63</v>
      </c>
      <c r="B65" s="13">
        <v>20890207</v>
      </c>
      <c r="C65" s="13" t="s">
        <v>270</v>
      </c>
      <c r="D65" s="13" t="s">
        <v>15</v>
      </c>
      <c r="E65" s="16" t="s">
        <v>16</v>
      </c>
      <c r="F65" s="15" t="s">
        <v>171</v>
      </c>
      <c r="G65" s="13">
        <v>2.71</v>
      </c>
      <c r="H65" s="13">
        <v>50</v>
      </c>
      <c r="I65" s="13">
        <v>104</v>
      </c>
      <c r="J65" s="19" t="str">
        <f>VLOOKUP(B65,[6]成绩简表!$B$2:$G$277,6,0)</f>
        <v>68.5</v>
      </c>
      <c r="K65" s="19" t="str">
        <f>VLOOKUP(B65,[1]成绩简表!$B$2:$G$77,6,0)</f>
        <v>39.5</v>
      </c>
      <c r="L65" s="19">
        <f>J65+K65</f>
        <v>108</v>
      </c>
      <c r="M65" s="19" t="s">
        <v>18</v>
      </c>
    </row>
    <row r="66" s="8" customFormat="1" ht="24" customHeight="1" spans="1:13">
      <c r="A66" s="13">
        <v>64</v>
      </c>
      <c r="B66" s="13">
        <v>20890220</v>
      </c>
      <c r="C66" s="13" t="s">
        <v>271</v>
      </c>
      <c r="D66" s="13" t="s">
        <v>20</v>
      </c>
      <c r="E66" s="16" t="s">
        <v>16</v>
      </c>
      <c r="F66" s="15" t="s">
        <v>171</v>
      </c>
      <c r="G66" s="13">
        <v>2.62</v>
      </c>
      <c r="H66" s="13">
        <v>55</v>
      </c>
      <c r="I66" s="13">
        <v>104</v>
      </c>
      <c r="J66" s="19" t="str">
        <f>VLOOKUP(B66,[6]成绩简表!$B$2:$G$277,6,0)</f>
        <v>46.5</v>
      </c>
      <c r="K66" s="19" t="str">
        <f>VLOOKUP(B66,[1]成绩简表!$B$2:$G$77,6,0)</f>
        <v>61.5</v>
      </c>
      <c r="L66" s="19">
        <f>J66+K66</f>
        <v>108</v>
      </c>
      <c r="M66" s="19" t="s">
        <v>18</v>
      </c>
    </row>
    <row r="67" s="8" customFormat="1" ht="24" customHeight="1" spans="1:13">
      <c r="A67" s="13">
        <v>65</v>
      </c>
      <c r="B67" s="13">
        <v>20830539</v>
      </c>
      <c r="C67" s="13" t="s">
        <v>272</v>
      </c>
      <c r="D67" s="13" t="s">
        <v>20</v>
      </c>
      <c r="E67" s="16" t="s">
        <v>21</v>
      </c>
      <c r="F67" s="15" t="s">
        <v>171</v>
      </c>
      <c r="G67" s="13">
        <v>2.28</v>
      </c>
      <c r="H67" s="13">
        <v>219</v>
      </c>
      <c r="I67" s="13">
        <v>407</v>
      </c>
      <c r="J67" s="19" t="str">
        <f>VLOOKUP(B67,[6]成绩简表!$B$2:$G$277,6,0)</f>
        <v>56.0</v>
      </c>
      <c r="K67" s="19" t="str">
        <f>VLOOKUP(B67,[1]成绩简表!$B$2:$G$77,6,0)</f>
        <v>52.0</v>
      </c>
      <c r="L67" s="19">
        <f>J67+K67</f>
        <v>108</v>
      </c>
      <c r="M67" s="19" t="s">
        <v>18</v>
      </c>
    </row>
    <row r="68" s="8" customFormat="1" ht="24" customHeight="1" spans="1:13">
      <c r="A68" s="13">
        <v>66</v>
      </c>
      <c r="B68" s="13">
        <v>20930111</v>
      </c>
      <c r="C68" s="13" t="s">
        <v>273</v>
      </c>
      <c r="D68" s="13" t="s">
        <v>15</v>
      </c>
      <c r="E68" s="16" t="s">
        <v>92</v>
      </c>
      <c r="F68" s="15" t="s">
        <v>171</v>
      </c>
      <c r="G68" s="13">
        <v>2.51</v>
      </c>
      <c r="H68" s="13">
        <v>21</v>
      </c>
      <c r="I68" s="13">
        <v>32</v>
      </c>
      <c r="J68" s="19" t="str">
        <f>VLOOKUP(B68,[6]成绩简表!$B$2:$G$277,6,0)</f>
        <v>49.0</v>
      </c>
      <c r="K68" s="19" t="str">
        <f>VLOOKUP(B68,[1]成绩简表!$B$2:$G$77,6,0)</f>
        <v>59.0</v>
      </c>
      <c r="L68" s="19">
        <f>J68+K68</f>
        <v>108</v>
      </c>
      <c r="M68" s="19" t="s">
        <v>18</v>
      </c>
    </row>
    <row r="69" s="8" customFormat="1" ht="24" customHeight="1" spans="1:13">
      <c r="A69" s="13">
        <v>67</v>
      </c>
      <c r="B69" s="13">
        <v>20830816</v>
      </c>
      <c r="C69" s="13" t="s">
        <v>274</v>
      </c>
      <c r="D69" s="13" t="s">
        <v>20</v>
      </c>
      <c r="E69" s="16" t="s">
        <v>21</v>
      </c>
      <c r="F69" s="15" t="s">
        <v>171</v>
      </c>
      <c r="G69" s="13">
        <v>3.05</v>
      </c>
      <c r="H69" s="13">
        <v>48</v>
      </c>
      <c r="I69" s="13">
        <v>407</v>
      </c>
      <c r="J69" s="19" t="s">
        <v>257</v>
      </c>
      <c r="K69" s="19" t="s">
        <v>275</v>
      </c>
      <c r="L69" s="19">
        <v>108</v>
      </c>
      <c r="M69" s="19" t="s">
        <v>18</v>
      </c>
    </row>
    <row r="70" s="8" customFormat="1" ht="24" customHeight="1" spans="1:13">
      <c r="A70" s="13">
        <v>68</v>
      </c>
      <c r="B70" s="17">
        <v>19830204</v>
      </c>
      <c r="C70" s="17" t="s">
        <v>276</v>
      </c>
      <c r="D70" s="17" t="s">
        <v>15</v>
      </c>
      <c r="E70" s="18" t="s">
        <v>21</v>
      </c>
      <c r="F70" s="15" t="s">
        <v>171</v>
      </c>
      <c r="G70" s="13">
        <v>2.37</v>
      </c>
      <c r="H70" s="13">
        <v>187</v>
      </c>
      <c r="I70" s="13">
        <v>407</v>
      </c>
      <c r="J70" s="19" t="str">
        <f>VLOOKUP(B70,[6]成绩简表!$B$2:$G$277,6,0)</f>
        <v>55.5</v>
      </c>
      <c r="K70" s="19" t="str">
        <f>VLOOKUP(B70,[1]成绩简表!$B$2:$G$77,6,0)</f>
        <v>51.0</v>
      </c>
      <c r="L70" s="19">
        <f>J70+K70</f>
        <v>106.5</v>
      </c>
      <c r="M70" s="19" t="s">
        <v>18</v>
      </c>
    </row>
    <row r="71" s="8" customFormat="1" ht="24" customHeight="1" spans="1:13">
      <c r="A71" s="13">
        <v>69</v>
      </c>
      <c r="B71" s="13">
        <v>20970228</v>
      </c>
      <c r="C71" s="13" t="s">
        <v>277</v>
      </c>
      <c r="D71" s="13" t="s">
        <v>20</v>
      </c>
      <c r="E71" s="16" t="s">
        <v>32</v>
      </c>
      <c r="F71" s="15" t="s">
        <v>171</v>
      </c>
      <c r="G71" s="13">
        <v>2.55</v>
      </c>
      <c r="H71" s="13">
        <v>15</v>
      </c>
      <c r="I71" s="13">
        <v>68</v>
      </c>
      <c r="J71" s="19" t="str">
        <f>VLOOKUP(B71,[6]成绩简表!$B$2:$G$277,6,0)</f>
        <v>53.0</v>
      </c>
      <c r="K71" s="19" t="str">
        <f>VLOOKUP(B71,[1]成绩简表!$B$2:$G$77,6,0)</f>
        <v>53.5</v>
      </c>
      <c r="L71" s="19">
        <f>J71+K71</f>
        <v>106.5</v>
      </c>
      <c r="M71" s="19" t="s">
        <v>18</v>
      </c>
    </row>
    <row r="72" s="8" customFormat="1" ht="36" customHeight="1" spans="1:13">
      <c r="A72" s="13">
        <v>70</v>
      </c>
      <c r="B72" s="13">
        <v>20930127</v>
      </c>
      <c r="C72" s="13" t="s">
        <v>278</v>
      </c>
      <c r="D72" s="13" t="s">
        <v>20</v>
      </c>
      <c r="E72" s="16" t="s">
        <v>92</v>
      </c>
      <c r="F72" s="15" t="s">
        <v>171</v>
      </c>
      <c r="G72" s="13">
        <v>2.54</v>
      </c>
      <c r="H72" s="13">
        <v>19</v>
      </c>
      <c r="I72" s="13">
        <v>32</v>
      </c>
      <c r="J72" s="19" t="str">
        <f>VLOOKUP(B72,[6]成绩简表!$B$2:$G$277,6,0)</f>
        <v>43.0</v>
      </c>
      <c r="K72" s="19" t="str">
        <f>VLOOKUP(B72,[1]成绩简表!$B$2:$G$77,6,0)</f>
        <v>62.5</v>
      </c>
      <c r="L72" s="19">
        <f>J72+K72</f>
        <v>105.5</v>
      </c>
      <c r="M72" s="19" t="s">
        <v>18</v>
      </c>
    </row>
    <row r="73" s="8" customFormat="1" ht="36" customHeight="1" spans="1:13">
      <c r="A73" s="13">
        <v>71</v>
      </c>
      <c r="B73" s="13">
        <v>20920110</v>
      </c>
      <c r="C73" s="13" t="s">
        <v>279</v>
      </c>
      <c r="D73" s="13" t="s">
        <v>15</v>
      </c>
      <c r="E73" s="16" t="s">
        <v>26</v>
      </c>
      <c r="F73" s="15" t="s">
        <v>171</v>
      </c>
      <c r="G73" s="13">
        <v>2.8</v>
      </c>
      <c r="H73" s="13">
        <v>16</v>
      </c>
      <c r="I73" s="13">
        <v>73</v>
      </c>
      <c r="J73" s="19" t="s">
        <v>280</v>
      </c>
      <c r="K73" s="19" t="s">
        <v>281</v>
      </c>
      <c r="L73" s="19">
        <v>105.5</v>
      </c>
      <c r="M73" s="19" t="s">
        <v>18</v>
      </c>
    </row>
    <row r="74" s="8" customFormat="1" ht="36" customHeight="1" spans="1:13">
      <c r="A74" s="13">
        <v>72</v>
      </c>
      <c r="B74" s="13">
        <v>20890111</v>
      </c>
      <c r="C74" s="13" t="s">
        <v>282</v>
      </c>
      <c r="D74" s="13" t="s">
        <v>15</v>
      </c>
      <c r="E74" s="16" t="s">
        <v>16</v>
      </c>
      <c r="F74" s="15" t="s">
        <v>171</v>
      </c>
      <c r="G74" s="13">
        <v>2.86</v>
      </c>
      <c r="H74" s="13">
        <v>39</v>
      </c>
      <c r="I74" s="13">
        <v>104</v>
      </c>
      <c r="J74" s="19" t="str">
        <f>VLOOKUP(B74,[6]成绩简表!$B$2:$G$277,6,0)</f>
        <v>48.0</v>
      </c>
      <c r="K74" s="19" t="str">
        <f>VLOOKUP(B74,[1]成绩简表!$B$2:$G$77,6,0)</f>
        <v>56.5</v>
      </c>
      <c r="L74" s="19">
        <f>J74+K74</f>
        <v>104.5</v>
      </c>
      <c r="M74" s="19" t="s">
        <v>18</v>
      </c>
    </row>
    <row r="75" s="8" customFormat="1" ht="36" customHeight="1" spans="1:13">
      <c r="A75" s="13">
        <v>73</v>
      </c>
      <c r="B75" s="13">
        <v>20860326</v>
      </c>
      <c r="C75" s="13" t="s">
        <v>283</v>
      </c>
      <c r="D75" s="13" t="s">
        <v>20</v>
      </c>
      <c r="E75" s="16" t="s">
        <v>74</v>
      </c>
      <c r="F75" s="15" t="s">
        <v>171</v>
      </c>
      <c r="G75" s="13">
        <v>3.09</v>
      </c>
      <c r="H75" s="13">
        <v>3</v>
      </c>
      <c r="I75" s="13">
        <v>33</v>
      </c>
      <c r="J75" s="19" t="s">
        <v>284</v>
      </c>
      <c r="K75" s="19" t="s">
        <v>192</v>
      </c>
      <c r="L75" s="19">
        <v>104.5</v>
      </c>
      <c r="M75" s="19" t="s">
        <v>18</v>
      </c>
    </row>
    <row r="76" s="8" customFormat="1" ht="36" customHeight="1" spans="1:13">
      <c r="A76" s="13">
        <v>74</v>
      </c>
      <c r="B76" s="13">
        <v>20820113</v>
      </c>
      <c r="C76" s="13" t="s">
        <v>285</v>
      </c>
      <c r="D76" s="13" t="s">
        <v>15</v>
      </c>
      <c r="E76" s="16" t="s">
        <v>34</v>
      </c>
      <c r="F76" s="15" t="s">
        <v>171</v>
      </c>
      <c r="G76" s="13">
        <v>3.13</v>
      </c>
      <c r="H76" s="13">
        <v>9</v>
      </c>
      <c r="I76" s="13">
        <v>84</v>
      </c>
      <c r="J76" s="19" t="s">
        <v>286</v>
      </c>
      <c r="K76" s="19" t="s">
        <v>239</v>
      </c>
      <c r="L76" s="19">
        <v>104.5</v>
      </c>
      <c r="M76" s="19" t="s">
        <v>18</v>
      </c>
    </row>
    <row r="77" s="8" customFormat="1" ht="36" customHeight="1" spans="1:13">
      <c r="A77" s="13">
        <v>75</v>
      </c>
      <c r="B77" s="13">
        <v>20940229</v>
      </c>
      <c r="C77" s="13" t="s">
        <v>287</v>
      </c>
      <c r="D77" s="13" t="s">
        <v>20</v>
      </c>
      <c r="E77" s="16" t="s">
        <v>58</v>
      </c>
      <c r="F77" s="15" t="s">
        <v>171</v>
      </c>
      <c r="G77" s="13">
        <v>2.79</v>
      </c>
      <c r="H77" s="13">
        <v>36</v>
      </c>
      <c r="I77" s="13">
        <v>86</v>
      </c>
      <c r="J77" s="19" t="str">
        <f>VLOOKUP(B77,[6]成绩简表!$B$2:$G$277,6,0)</f>
        <v>47.5</v>
      </c>
      <c r="K77" s="19" t="str">
        <f>VLOOKUP(B77,[1]成绩简表!$B$2:$G$77,6,0)</f>
        <v>56.5</v>
      </c>
      <c r="L77" s="19">
        <f>J77+K77</f>
        <v>104</v>
      </c>
      <c r="M77" s="19" t="s">
        <v>18</v>
      </c>
    </row>
    <row r="78" s="8" customFormat="1" ht="36" customHeight="1" spans="1:13">
      <c r="A78" s="13">
        <v>76</v>
      </c>
      <c r="B78" s="13">
        <v>20890119</v>
      </c>
      <c r="C78" s="13" t="s">
        <v>288</v>
      </c>
      <c r="D78" s="13" t="s">
        <v>20</v>
      </c>
      <c r="E78" s="16" t="s">
        <v>16</v>
      </c>
      <c r="F78" s="15" t="s">
        <v>171</v>
      </c>
      <c r="G78" s="13">
        <v>2.32</v>
      </c>
      <c r="H78" s="13">
        <v>73</v>
      </c>
      <c r="I78" s="13">
        <v>104</v>
      </c>
      <c r="J78" s="19" t="str">
        <f>VLOOKUP(B78,[6]成绩简表!$B$2:$G$277,6,0)</f>
        <v>40.0</v>
      </c>
      <c r="K78" s="19" t="str">
        <f>VLOOKUP(B78,[1]成绩简表!$B$2:$G$77,6,0)</f>
        <v>63.5</v>
      </c>
      <c r="L78" s="19">
        <f>J78+K78</f>
        <v>103.5</v>
      </c>
      <c r="M78" s="19" t="s">
        <v>18</v>
      </c>
    </row>
    <row r="79" s="8" customFormat="1" ht="36" customHeight="1" spans="1:13">
      <c r="A79" s="13">
        <v>77</v>
      </c>
      <c r="B79" s="13">
        <v>20890110</v>
      </c>
      <c r="C79" s="13" t="s">
        <v>289</v>
      </c>
      <c r="D79" s="13" t="s">
        <v>15</v>
      </c>
      <c r="E79" s="16" t="s">
        <v>16</v>
      </c>
      <c r="F79" s="15" t="s">
        <v>171</v>
      </c>
      <c r="G79" s="13">
        <v>2.33</v>
      </c>
      <c r="H79" s="13">
        <v>71</v>
      </c>
      <c r="I79" s="13">
        <v>104</v>
      </c>
      <c r="J79" s="19" t="str">
        <f>VLOOKUP(B79,[6]成绩简表!$B$2:$G$277,6,0)</f>
        <v>45.0</v>
      </c>
      <c r="K79" s="19" t="str">
        <f>VLOOKUP(B79,[1]成绩简表!$B$2:$G$77,6,0)</f>
        <v>57.5</v>
      </c>
      <c r="L79" s="19">
        <f>J79+K79</f>
        <v>102.5</v>
      </c>
      <c r="M79" s="19" t="s">
        <v>18</v>
      </c>
    </row>
    <row r="80" s="8" customFormat="1" ht="36" customHeight="1" spans="1:13">
      <c r="A80" s="13">
        <v>78</v>
      </c>
      <c r="B80" s="13">
        <v>20950128</v>
      </c>
      <c r="C80" s="13" t="s">
        <v>290</v>
      </c>
      <c r="D80" s="13" t="s">
        <v>20</v>
      </c>
      <c r="E80" s="16" t="s">
        <v>60</v>
      </c>
      <c r="F80" s="15" t="s">
        <v>171</v>
      </c>
      <c r="G80" s="13">
        <v>3.22</v>
      </c>
      <c r="H80" s="13">
        <v>5</v>
      </c>
      <c r="I80" s="13">
        <v>38</v>
      </c>
      <c r="J80" s="19" t="s">
        <v>291</v>
      </c>
      <c r="K80" s="19" t="s">
        <v>189</v>
      </c>
      <c r="L80" s="19">
        <v>102.5</v>
      </c>
      <c r="M80" s="19" t="s">
        <v>18</v>
      </c>
    </row>
    <row r="81" s="8" customFormat="1" ht="36" customHeight="1" spans="1:13">
      <c r="A81" s="13">
        <v>79</v>
      </c>
      <c r="B81" s="13">
        <v>20930118</v>
      </c>
      <c r="C81" s="13" t="s">
        <v>292</v>
      </c>
      <c r="D81" s="13" t="s">
        <v>15</v>
      </c>
      <c r="E81" s="16" t="s">
        <v>92</v>
      </c>
      <c r="F81" s="15" t="s">
        <v>171</v>
      </c>
      <c r="G81" s="13">
        <v>3.22</v>
      </c>
      <c r="H81" s="13">
        <v>2</v>
      </c>
      <c r="I81" s="13">
        <v>32</v>
      </c>
      <c r="J81" s="19" t="s">
        <v>293</v>
      </c>
      <c r="K81" s="19" t="s">
        <v>294</v>
      </c>
      <c r="L81" s="19">
        <v>102.5</v>
      </c>
      <c r="M81" s="19" t="s">
        <v>18</v>
      </c>
    </row>
    <row r="82" s="8" customFormat="1" ht="36" customHeight="1" spans="1:13">
      <c r="A82" s="13">
        <v>80</v>
      </c>
      <c r="B82" s="13">
        <v>20940202</v>
      </c>
      <c r="C82" s="13" t="s">
        <v>295</v>
      </c>
      <c r="D82" s="13" t="s">
        <v>15</v>
      </c>
      <c r="E82" s="16" t="s">
        <v>58</v>
      </c>
      <c r="F82" s="15" t="s">
        <v>171</v>
      </c>
      <c r="G82" s="13">
        <v>2.27</v>
      </c>
      <c r="H82" s="13">
        <v>61</v>
      </c>
      <c r="I82" s="13">
        <v>86</v>
      </c>
      <c r="J82" s="19" t="str">
        <f>VLOOKUP(B82,[6]成绩简表!$B$2:$G$277,6,0)</f>
        <v>46.5</v>
      </c>
      <c r="K82" s="19" t="str">
        <f>VLOOKUP(B82,[1]成绩简表!$B$2:$G$77,6,0)</f>
        <v>55.0</v>
      </c>
      <c r="L82" s="19">
        <f t="shared" ref="L82:L87" si="3">J82+K82</f>
        <v>101.5</v>
      </c>
      <c r="M82" s="19" t="s">
        <v>18</v>
      </c>
    </row>
    <row r="83" s="8" customFormat="1" ht="36" customHeight="1" spans="1:13">
      <c r="A83" s="13">
        <v>81</v>
      </c>
      <c r="B83" s="13">
        <v>20940215</v>
      </c>
      <c r="C83" s="13" t="s">
        <v>296</v>
      </c>
      <c r="D83" s="13" t="s">
        <v>15</v>
      </c>
      <c r="E83" s="16" t="s">
        <v>58</v>
      </c>
      <c r="F83" s="15" t="s">
        <v>171</v>
      </c>
      <c r="G83" s="13">
        <v>2.64</v>
      </c>
      <c r="H83" s="13">
        <v>45</v>
      </c>
      <c r="I83" s="13">
        <v>86</v>
      </c>
      <c r="J83" s="19" t="str">
        <f>VLOOKUP(B83,[6]成绩简表!$B$2:$G$277,6,0)</f>
        <v>43.5</v>
      </c>
      <c r="K83" s="19" t="str">
        <f>VLOOKUP(B83,[1]成绩简表!$B$2:$G$77,6,0)</f>
        <v>57.5</v>
      </c>
      <c r="L83" s="19">
        <f t="shared" si="3"/>
        <v>101</v>
      </c>
      <c r="M83" s="19" t="s">
        <v>18</v>
      </c>
    </row>
    <row r="84" s="8" customFormat="1" ht="36" customHeight="1" spans="1:13">
      <c r="A84" s="13">
        <v>82</v>
      </c>
      <c r="B84" s="13">
        <v>20940236</v>
      </c>
      <c r="C84" s="13" t="s">
        <v>297</v>
      </c>
      <c r="D84" s="13" t="s">
        <v>20</v>
      </c>
      <c r="E84" s="16" t="s">
        <v>58</v>
      </c>
      <c r="F84" s="15" t="s">
        <v>171</v>
      </c>
      <c r="G84" s="13">
        <v>2.71</v>
      </c>
      <c r="H84" s="13">
        <v>41</v>
      </c>
      <c r="I84" s="13">
        <v>86</v>
      </c>
      <c r="J84" s="19" t="str">
        <f>VLOOKUP(B84,[6]成绩简表!$B$2:$G$277,6,0)</f>
        <v>41.0</v>
      </c>
      <c r="K84" s="19" t="str">
        <f>VLOOKUP(B84,[1]成绩简表!$B$2:$G$77,6,0)</f>
        <v>60.0</v>
      </c>
      <c r="L84" s="19">
        <f t="shared" si="3"/>
        <v>101</v>
      </c>
      <c r="M84" s="19" t="s">
        <v>18</v>
      </c>
    </row>
    <row r="85" s="8" customFormat="1" ht="36" customHeight="1" spans="1:13">
      <c r="A85" s="13">
        <v>83</v>
      </c>
      <c r="B85" s="13">
        <v>20820112</v>
      </c>
      <c r="C85" s="13" t="s">
        <v>298</v>
      </c>
      <c r="D85" s="13" t="s">
        <v>15</v>
      </c>
      <c r="E85" s="16" t="s">
        <v>34</v>
      </c>
      <c r="F85" s="15" t="s">
        <v>171</v>
      </c>
      <c r="G85" s="13">
        <v>2.66</v>
      </c>
      <c r="H85" s="13">
        <v>27</v>
      </c>
      <c r="I85" s="13">
        <v>84</v>
      </c>
      <c r="J85" s="19" t="str">
        <f>VLOOKUP(B85,[6]成绩简表!$B$2:$G$277,6,0)</f>
        <v>47.5</v>
      </c>
      <c r="K85" s="19" t="str">
        <f>VLOOKUP(B85,[1]成绩简表!$B$2:$G$77,6,0)</f>
        <v>53.0</v>
      </c>
      <c r="L85" s="19">
        <f t="shared" si="3"/>
        <v>100.5</v>
      </c>
      <c r="M85" s="19" t="s">
        <v>18</v>
      </c>
    </row>
    <row r="86" s="8" customFormat="1" ht="36" customHeight="1" spans="1:13">
      <c r="A86" s="13">
        <v>84</v>
      </c>
      <c r="B86" s="13">
        <v>20830138</v>
      </c>
      <c r="C86" s="13" t="s">
        <v>299</v>
      </c>
      <c r="D86" s="13" t="s">
        <v>20</v>
      </c>
      <c r="E86" s="16" t="s">
        <v>21</v>
      </c>
      <c r="F86" s="15" t="s">
        <v>171</v>
      </c>
      <c r="G86" s="13">
        <v>2.76</v>
      </c>
      <c r="H86" s="13">
        <v>104</v>
      </c>
      <c r="I86" s="13">
        <v>407</v>
      </c>
      <c r="J86" s="19" t="str">
        <f>VLOOKUP(B86,[6]成绩简表!$B$2:$G$277,6,0)</f>
        <v>44.0</v>
      </c>
      <c r="K86" s="19" t="str">
        <f>VLOOKUP(B86,[1]成绩简表!$B$2:$G$77,6,0)</f>
        <v>55.5</v>
      </c>
      <c r="L86" s="19">
        <f t="shared" si="3"/>
        <v>99.5</v>
      </c>
      <c r="M86" s="19" t="s">
        <v>18</v>
      </c>
    </row>
    <row r="87" s="8" customFormat="1" ht="36" customHeight="1" spans="1:13">
      <c r="A87" s="13">
        <v>85</v>
      </c>
      <c r="B87" s="13">
        <v>20860202</v>
      </c>
      <c r="C87" s="13" t="s">
        <v>300</v>
      </c>
      <c r="D87" s="13" t="s">
        <v>15</v>
      </c>
      <c r="E87" s="16" t="s">
        <v>55</v>
      </c>
      <c r="F87" s="15" t="s">
        <v>171</v>
      </c>
      <c r="G87" s="13">
        <v>2.6</v>
      </c>
      <c r="H87" s="13">
        <v>32</v>
      </c>
      <c r="I87" s="13">
        <v>81</v>
      </c>
      <c r="J87" s="19" t="str">
        <f>VLOOKUP(B87,[6]成绩简表!$B$2:$G$277,6,0)</f>
        <v>43.0</v>
      </c>
      <c r="K87" s="19" t="str">
        <f>VLOOKUP(B87,[1]成绩简表!$B$2:$G$77,6,0)</f>
        <v>56.5</v>
      </c>
      <c r="L87" s="19">
        <f t="shared" si="3"/>
        <v>99.5</v>
      </c>
      <c r="M87" s="19" t="s">
        <v>18</v>
      </c>
    </row>
    <row r="88" s="8" customFormat="1" ht="36" customHeight="1" spans="1:13">
      <c r="A88" s="13">
        <v>86</v>
      </c>
      <c r="B88" s="13">
        <v>20940129</v>
      </c>
      <c r="C88" s="13" t="s">
        <v>301</v>
      </c>
      <c r="D88" s="13" t="s">
        <v>20</v>
      </c>
      <c r="E88" s="16" t="s">
        <v>58</v>
      </c>
      <c r="F88" s="15" t="s">
        <v>171</v>
      </c>
      <c r="G88" s="13">
        <v>3.23</v>
      </c>
      <c r="H88" s="13">
        <v>10</v>
      </c>
      <c r="I88" s="13">
        <v>86</v>
      </c>
      <c r="J88" s="19" t="s">
        <v>264</v>
      </c>
      <c r="K88" s="19" t="s">
        <v>281</v>
      </c>
      <c r="L88" s="19">
        <v>98</v>
      </c>
      <c r="M88" s="19" t="s">
        <v>18</v>
      </c>
    </row>
    <row r="89" s="8" customFormat="1" ht="36" customHeight="1" spans="1:13">
      <c r="A89" s="13">
        <v>87</v>
      </c>
      <c r="B89" s="13">
        <v>20840211</v>
      </c>
      <c r="C89" s="13" t="s">
        <v>302</v>
      </c>
      <c r="D89" s="13" t="s">
        <v>15</v>
      </c>
      <c r="E89" s="16" t="s">
        <v>183</v>
      </c>
      <c r="F89" s="15" t="s">
        <v>171</v>
      </c>
      <c r="G89" s="13">
        <v>2.84</v>
      </c>
      <c r="H89" s="13">
        <v>19</v>
      </c>
      <c r="I89" s="13">
        <v>96</v>
      </c>
      <c r="J89" s="19" t="str">
        <f>VLOOKUP(B89,[6]成绩简表!$B$2:$G$277,6,0)</f>
        <v>43.0</v>
      </c>
      <c r="K89" s="19" t="str">
        <f>VLOOKUP(B89,[1]成绩简表!$B$2:$G$77,6,0)</f>
        <v>54.5</v>
      </c>
      <c r="L89" s="19">
        <f>J89+K89</f>
        <v>97.5</v>
      </c>
      <c r="M89" s="19" t="s">
        <v>18</v>
      </c>
    </row>
    <row r="90" s="8" customFormat="1" ht="36" customHeight="1" spans="1:13">
      <c r="A90" s="13">
        <v>88</v>
      </c>
      <c r="B90" s="13">
        <v>20840101</v>
      </c>
      <c r="C90" s="13" t="s">
        <v>303</v>
      </c>
      <c r="D90" s="13" t="s">
        <v>15</v>
      </c>
      <c r="E90" s="16" t="s">
        <v>183</v>
      </c>
      <c r="F90" s="15" t="s">
        <v>171</v>
      </c>
      <c r="G90" s="13">
        <v>2.5</v>
      </c>
      <c r="H90" s="13">
        <v>39</v>
      </c>
      <c r="I90" s="13">
        <v>96</v>
      </c>
      <c r="J90" s="19" t="str">
        <f>VLOOKUP(B90,[6]成绩简表!$B$2:$G$277,6,0)</f>
        <v>38.0</v>
      </c>
      <c r="K90" s="19" t="str">
        <f>VLOOKUP(B90,[1]成绩简表!$B$2:$G$77,6,0)</f>
        <v>59.0</v>
      </c>
      <c r="L90" s="19">
        <f>J90+K90</f>
        <v>97</v>
      </c>
      <c r="M90" s="19" t="s">
        <v>18</v>
      </c>
    </row>
    <row r="91" s="8" customFormat="1" ht="36" customHeight="1" spans="1:13">
      <c r="A91" s="13">
        <v>89</v>
      </c>
      <c r="B91" s="13">
        <v>20820235</v>
      </c>
      <c r="C91" s="13" t="s">
        <v>304</v>
      </c>
      <c r="D91" s="13" t="s">
        <v>20</v>
      </c>
      <c r="E91" s="16" t="s">
        <v>34</v>
      </c>
      <c r="F91" s="15" t="s">
        <v>171</v>
      </c>
      <c r="G91" s="13">
        <v>2.88</v>
      </c>
      <c r="H91" s="13">
        <v>15</v>
      </c>
      <c r="I91" s="13">
        <v>84</v>
      </c>
      <c r="J91" s="19" t="s">
        <v>305</v>
      </c>
      <c r="K91" s="19" t="s">
        <v>224</v>
      </c>
      <c r="L91" s="19">
        <v>96</v>
      </c>
      <c r="M91" s="19" t="s">
        <v>18</v>
      </c>
    </row>
    <row r="92" s="8" customFormat="1" ht="36" customHeight="1" spans="1:13">
      <c r="A92" s="13">
        <v>90</v>
      </c>
      <c r="B92" s="13">
        <v>20890104</v>
      </c>
      <c r="C92" s="13" t="s">
        <v>306</v>
      </c>
      <c r="D92" s="13" t="s">
        <v>15</v>
      </c>
      <c r="E92" s="16" t="s">
        <v>16</v>
      </c>
      <c r="F92" s="15" t="s">
        <v>171</v>
      </c>
      <c r="G92" s="13">
        <v>2.72</v>
      </c>
      <c r="H92" s="13">
        <v>49</v>
      </c>
      <c r="I92" s="13">
        <v>104</v>
      </c>
      <c r="J92" s="19" t="str">
        <f>VLOOKUP(B92,[6]成绩简表!$B$2:$G$277,6,0)</f>
        <v>35.5</v>
      </c>
      <c r="K92" s="19" t="str">
        <f>VLOOKUP(B92,[1]成绩简表!$B$2:$G$77,6,0)</f>
        <v>60.0</v>
      </c>
      <c r="L92" s="19">
        <f>J92+K92</f>
        <v>95.5</v>
      </c>
      <c r="M92" s="19" t="s">
        <v>18</v>
      </c>
    </row>
    <row r="93" s="8" customFormat="1" ht="36" customHeight="1" spans="1:13">
      <c r="A93" s="13">
        <v>91</v>
      </c>
      <c r="B93" s="13">
        <v>20960207</v>
      </c>
      <c r="C93" s="13" t="s">
        <v>307</v>
      </c>
      <c r="D93" s="13" t="s">
        <v>15</v>
      </c>
      <c r="E93" s="16" t="s">
        <v>137</v>
      </c>
      <c r="F93" s="15" t="s">
        <v>171</v>
      </c>
      <c r="G93" s="13">
        <v>2.53</v>
      </c>
      <c r="H93" s="13">
        <v>60</v>
      </c>
      <c r="I93" s="13">
        <v>72</v>
      </c>
      <c r="J93" s="19" t="str">
        <f>VLOOKUP(B93,[6]成绩简表!$B$2:$G$277,6,0)</f>
        <v>33.5</v>
      </c>
      <c r="K93" s="19" t="str">
        <f>VLOOKUP(B93,[1]成绩简表!$B$2:$G$77,6,0)</f>
        <v>62.0</v>
      </c>
      <c r="L93" s="19">
        <f>J93+K93</f>
        <v>95.5</v>
      </c>
      <c r="M93" s="19" t="s">
        <v>18</v>
      </c>
    </row>
    <row r="94" s="8" customFormat="1" ht="36" customHeight="1" spans="1:13">
      <c r="A94" s="13">
        <v>92</v>
      </c>
      <c r="B94" s="13">
        <v>20860311</v>
      </c>
      <c r="C94" s="13" t="s">
        <v>308</v>
      </c>
      <c r="D94" s="13" t="s">
        <v>15</v>
      </c>
      <c r="E94" s="16" t="s">
        <v>74</v>
      </c>
      <c r="F94" s="15" t="s">
        <v>171</v>
      </c>
      <c r="G94" s="13">
        <v>2.51</v>
      </c>
      <c r="H94" s="13">
        <v>19</v>
      </c>
      <c r="I94" s="13">
        <v>33</v>
      </c>
      <c r="J94" s="19" t="str">
        <f>VLOOKUP(B94,[6]成绩简表!$B$2:$G$277,6,0)</f>
        <v>46.5</v>
      </c>
      <c r="K94" s="19" t="str">
        <f>VLOOKUP(B94,[1]成绩简表!$B$2:$G$77,6,0)</f>
        <v>48.5</v>
      </c>
      <c r="L94" s="19">
        <f>J94+K94</f>
        <v>95</v>
      </c>
      <c r="M94" s="19" t="s">
        <v>18</v>
      </c>
    </row>
    <row r="95" s="8" customFormat="1" ht="36" customHeight="1" spans="1:13">
      <c r="A95" s="13">
        <v>93</v>
      </c>
      <c r="B95" s="13">
        <v>20840222</v>
      </c>
      <c r="C95" s="13" t="s">
        <v>309</v>
      </c>
      <c r="D95" s="13" t="s">
        <v>20</v>
      </c>
      <c r="E95" s="16" t="s">
        <v>310</v>
      </c>
      <c r="F95" s="15" t="s">
        <v>171</v>
      </c>
      <c r="G95" s="13">
        <v>3.12</v>
      </c>
      <c r="H95" s="13">
        <v>6</v>
      </c>
      <c r="I95" s="13">
        <v>96</v>
      </c>
      <c r="J95" s="19" t="s">
        <v>311</v>
      </c>
      <c r="K95" s="19" t="s">
        <v>286</v>
      </c>
      <c r="L95" s="19">
        <v>95</v>
      </c>
      <c r="M95" s="19" t="s">
        <v>18</v>
      </c>
    </row>
    <row r="96" s="8" customFormat="1" ht="36" customHeight="1" spans="1:13">
      <c r="A96" s="13">
        <v>94</v>
      </c>
      <c r="B96" s="13">
        <v>20940101</v>
      </c>
      <c r="C96" s="13" t="s">
        <v>312</v>
      </c>
      <c r="D96" s="13" t="s">
        <v>15</v>
      </c>
      <c r="E96" s="16" t="s">
        <v>58</v>
      </c>
      <c r="F96" s="15" t="s">
        <v>171</v>
      </c>
      <c r="G96" s="13">
        <v>2.8</v>
      </c>
      <c r="H96" s="13">
        <v>35</v>
      </c>
      <c r="I96" s="13">
        <v>86</v>
      </c>
      <c r="J96" s="19" t="str">
        <f>VLOOKUP(B96,[6]成绩简表!$B$2:$G$277,6,0)</f>
        <v>33.5</v>
      </c>
      <c r="K96" s="19" t="str">
        <f>VLOOKUP(B96,[1]成绩简表!$B$2:$G$77,6,0)</f>
        <v>61.0</v>
      </c>
      <c r="L96" s="19">
        <f>J96+K96</f>
        <v>94.5</v>
      </c>
      <c r="M96" s="19" t="s">
        <v>18</v>
      </c>
    </row>
    <row r="97" s="8" customFormat="1" ht="36" customHeight="1" spans="1:13">
      <c r="A97" s="13">
        <v>95</v>
      </c>
      <c r="B97" s="13">
        <v>20930102</v>
      </c>
      <c r="C97" s="13" t="s">
        <v>313</v>
      </c>
      <c r="D97" s="13" t="s">
        <v>15</v>
      </c>
      <c r="E97" s="16" t="s">
        <v>92</v>
      </c>
      <c r="F97" s="15" t="s">
        <v>171</v>
      </c>
      <c r="G97" s="13">
        <v>3.09</v>
      </c>
      <c r="H97" s="13">
        <v>6</v>
      </c>
      <c r="I97" s="13">
        <v>32</v>
      </c>
      <c r="J97" s="19" t="s">
        <v>311</v>
      </c>
      <c r="K97" s="19" t="s">
        <v>224</v>
      </c>
      <c r="L97" s="19">
        <v>93</v>
      </c>
      <c r="M97" s="19" t="s">
        <v>18</v>
      </c>
    </row>
    <row r="98" s="8" customFormat="1" ht="36" customHeight="1" spans="1:13">
      <c r="A98" s="13">
        <v>96</v>
      </c>
      <c r="B98" s="13">
        <v>20860237</v>
      </c>
      <c r="C98" s="13" t="s">
        <v>314</v>
      </c>
      <c r="D98" s="13" t="s">
        <v>20</v>
      </c>
      <c r="E98" s="16" t="s">
        <v>55</v>
      </c>
      <c r="F98" s="15" t="s">
        <v>171</v>
      </c>
      <c r="G98" s="13">
        <v>2.89</v>
      </c>
      <c r="H98" s="13">
        <v>18</v>
      </c>
      <c r="I98" s="13">
        <v>81</v>
      </c>
      <c r="J98" s="19" t="s">
        <v>291</v>
      </c>
      <c r="K98" s="19" t="s">
        <v>262</v>
      </c>
      <c r="L98" s="19">
        <v>90.5</v>
      </c>
      <c r="M98" s="19" t="s">
        <v>18</v>
      </c>
    </row>
    <row r="99" s="8" customFormat="1" ht="36" customHeight="1" spans="1:13">
      <c r="A99" s="13">
        <v>97</v>
      </c>
      <c r="B99" s="13">
        <v>20840524</v>
      </c>
      <c r="C99" s="13" t="s">
        <v>315</v>
      </c>
      <c r="D99" s="13" t="s">
        <v>20</v>
      </c>
      <c r="E99" s="16" t="s">
        <v>107</v>
      </c>
      <c r="F99" s="15" t="s">
        <v>171</v>
      </c>
      <c r="G99" s="13">
        <v>2.98</v>
      </c>
      <c r="H99" s="13">
        <v>7</v>
      </c>
      <c r="I99" s="13">
        <v>55</v>
      </c>
      <c r="J99" s="19" t="s">
        <v>316</v>
      </c>
      <c r="K99" s="19" t="s">
        <v>266</v>
      </c>
      <c r="L99" s="19">
        <v>88</v>
      </c>
      <c r="M99" s="19" t="s">
        <v>18</v>
      </c>
    </row>
    <row r="100" s="8" customFormat="1" ht="36" customHeight="1" spans="1:13">
      <c r="A100" s="13">
        <v>98</v>
      </c>
      <c r="B100" s="13">
        <v>20890109</v>
      </c>
      <c r="C100" s="13" t="s">
        <v>317</v>
      </c>
      <c r="D100" s="13" t="s">
        <v>15</v>
      </c>
      <c r="E100" s="16" t="s">
        <v>16</v>
      </c>
      <c r="F100" s="15" t="s">
        <v>171</v>
      </c>
      <c r="G100" s="13">
        <v>2.62</v>
      </c>
      <c r="H100" s="13">
        <v>55</v>
      </c>
      <c r="I100" s="13">
        <v>104</v>
      </c>
      <c r="J100" s="19" t="str">
        <f>VLOOKUP(B100,[6]成绩简表!$B$2:$G$277,6,0)</f>
        <v>36.5</v>
      </c>
      <c r="K100" s="19" t="str">
        <f>VLOOKUP(B100,[1]成绩简表!$B$2:$G$77,6,0)</f>
        <v>51.0</v>
      </c>
      <c r="L100" s="19">
        <f>J100+K100</f>
        <v>87.5</v>
      </c>
      <c r="M100" s="19" t="s">
        <v>18</v>
      </c>
    </row>
    <row r="101" s="8" customFormat="1" ht="36" customHeight="1" spans="1:13">
      <c r="A101" s="13">
        <v>99</v>
      </c>
      <c r="B101" s="13">
        <v>20860115</v>
      </c>
      <c r="C101" s="13" t="s">
        <v>318</v>
      </c>
      <c r="D101" s="13" t="s">
        <v>15</v>
      </c>
      <c r="E101" s="16" t="s">
        <v>55</v>
      </c>
      <c r="F101" s="15" t="s">
        <v>171</v>
      </c>
      <c r="G101" s="13">
        <v>2.87</v>
      </c>
      <c r="H101" s="13">
        <v>19</v>
      </c>
      <c r="I101" s="13">
        <v>81</v>
      </c>
      <c r="J101" s="19" t="s">
        <v>319</v>
      </c>
      <c r="K101" s="19" t="s">
        <v>224</v>
      </c>
      <c r="L101" s="19">
        <v>87.5</v>
      </c>
      <c r="M101" s="19" t="s">
        <v>18</v>
      </c>
    </row>
    <row r="102" s="8" customFormat="1" ht="36" customHeight="1" spans="1:13">
      <c r="A102" s="13">
        <v>100</v>
      </c>
      <c r="B102" s="13">
        <v>20940232</v>
      </c>
      <c r="C102" s="13" t="s">
        <v>320</v>
      </c>
      <c r="D102" s="13" t="s">
        <v>20</v>
      </c>
      <c r="E102" s="16" t="s">
        <v>58</v>
      </c>
      <c r="F102" s="15" t="s">
        <v>171</v>
      </c>
      <c r="G102" s="13">
        <v>2.73</v>
      </c>
      <c r="H102" s="13">
        <v>39</v>
      </c>
      <c r="I102" s="13">
        <v>86</v>
      </c>
      <c r="J102" s="19" t="str">
        <f>VLOOKUP(B102,[6]成绩简表!$B$2:$G$277,6,0)</f>
        <v>29.0</v>
      </c>
      <c r="K102" s="19" t="str">
        <f>VLOOKUP(B102,[1]成绩简表!$B$2:$G$77,6,0)</f>
        <v>54.0</v>
      </c>
      <c r="L102" s="19">
        <f>J102+K102</f>
        <v>83</v>
      </c>
      <c r="M102" s="19" t="s">
        <v>18</v>
      </c>
    </row>
    <row r="103" s="8" customFormat="1" ht="36" customHeight="1" spans="1:13">
      <c r="A103" s="13">
        <v>101</v>
      </c>
      <c r="B103" s="13">
        <v>20950117</v>
      </c>
      <c r="C103" s="13" t="s">
        <v>321</v>
      </c>
      <c r="D103" s="13" t="s">
        <v>15</v>
      </c>
      <c r="E103" s="16" t="s">
        <v>60</v>
      </c>
      <c r="F103" s="15" t="s">
        <v>171</v>
      </c>
      <c r="G103" s="13">
        <v>2.77</v>
      </c>
      <c r="H103" s="13">
        <v>16</v>
      </c>
      <c r="I103" s="13">
        <v>38</v>
      </c>
      <c r="J103" s="19" t="str">
        <f>VLOOKUP(B103,[6]成绩简表!$B$2:$G$277,6,0)</f>
        <v>41.0</v>
      </c>
      <c r="K103" s="19" t="str">
        <f>VLOOKUP(B103,[1]成绩简表!$B$2:$G$77,6,0)</f>
        <v>41.5</v>
      </c>
      <c r="L103" s="19">
        <f>J103+K103</f>
        <v>82.5</v>
      </c>
      <c r="M103" s="19" t="s">
        <v>18</v>
      </c>
    </row>
    <row r="104" s="8" customFormat="1" ht="36" customHeight="1" spans="1:13">
      <c r="A104" s="13">
        <v>102</v>
      </c>
      <c r="B104" s="13">
        <v>20860316</v>
      </c>
      <c r="C104" s="13" t="s">
        <v>322</v>
      </c>
      <c r="D104" s="13" t="s">
        <v>20</v>
      </c>
      <c r="E104" s="16" t="s">
        <v>74</v>
      </c>
      <c r="F104" s="15" t="s">
        <v>171</v>
      </c>
      <c r="G104" s="13">
        <v>2.88</v>
      </c>
      <c r="H104" s="13">
        <v>9</v>
      </c>
      <c r="I104" s="13">
        <v>33</v>
      </c>
      <c r="J104" s="19" t="s">
        <v>323</v>
      </c>
      <c r="K104" s="19" t="s">
        <v>293</v>
      </c>
      <c r="L104" s="19">
        <v>81.5</v>
      </c>
      <c r="M104" s="19" t="s">
        <v>18</v>
      </c>
    </row>
    <row r="105" s="8" customFormat="1" ht="36" customHeight="1" spans="1:13">
      <c r="A105" s="13">
        <v>103</v>
      </c>
      <c r="B105" s="13">
        <v>20840111</v>
      </c>
      <c r="C105" s="13" t="s">
        <v>324</v>
      </c>
      <c r="D105" s="13" t="s">
        <v>15</v>
      </c>
      <c r="E105" s="16" t="s">
        <v>183</v>
      </c>
      <c r="F105" s="15" t="s">
        <v>171</v>
      </c>
      <c r="G105" s="13">
        <v>2.58</v>
      </c>
      <c r="H105" s="13">
        <v>31</v>
      </c>
      <c r="I105" s="13">
        <v>96</v>
      </c>
      <c r="J105" s="19" t="str">
        <f>VLOOKUP(B105,[6]成绩简表!$B$2:$G$277,6,0)</f>
        <v>32.0</v>
      </c>
      <c r="K105" s="19" t="str">
        <f>VLOOKUP(B105,[1]成绩简表!$B$2:$G$77,6,0)</f>
        <v>48.5</v>
      </c>
      <c r="L105" s="19">
        <f t="shared" ref="L105:L110" si="4">J105+K105</f>
        <v>80.5</v>
      </c>
      <c r="M105" s="19" t="s">
        <v>18</v>
      </c>
    </row>
    <row r="106" s="8" customFormat="1" ht="36" customHeight="1" spans="1:13">
      <c r="A106" s="13">
        <v>104</v>
      </c>
      <c r="B106" s="13">
        <v>20940106</v>
      </c>
      <c r="C106" s="13" t="s">
        <v>325</v>
      </c>
      <c r="D106" s="13" t="s">
        <v>15</v>
      </c>
      <c r="E106" s="16" t="s">
        <v>58</v>
      </c>
      <c r="F106" s="15" t="s">
        <v>171</v>
      </c>
      <c r="G106" s="13">
        <v>2.48</v>
      </c>
      <c r="H106" s="13">
        <v>50</v>
      </c>
      <c r="I106" s="13">
        <v>86</v>
      </c>
      <c r="J106" s="19" t="str">
        <f>VLOOKUP(B106,[6]成绩简表!$B$2:$G$277,6,0)</f>
        <v>38.5</v>
      </c>
      <c r="K106" s="19" t="str">
        <f>VLOOKUP(B106,[1]成绩简表!$B$2:$G$77,6,0)</f>
        <v>41.5</v>
      </c>
      <c r="L106" s="19">
        <f t="shared" si="4"/>
        <v>80</v>
      </c>
      <c r="M106" s="19" t="s">
        <v>18</v>
      </c>
    </row>
    <row r="107" s="8" customFormat="1" ht="36" customHeight="1" spans="1:13">
      <c r="A107" s="13">
        <v>105</v>
      </c>
      <c r="B107" s="13">
        <v>20950118</v>
      </c>
      <c r="C107" s="13" t="s">
        <v>326</v>
      </c>
      <c r="D107" s="13" t="s">
        <v>15</v>
      </c>
      <c r="E107" s="16" t="s">
        <v>60</v>
      </c>
      <c r="F107" s="15" t="s">
        <v>171</v>
      </c>
      <c r="G107" s="13">
        <v>2.16</v>
      </c>
      <c r="H107" s="13">
        <v>34</v>
      </c>
      <c r="I107" s="13">
        <v>38</v>
      </c>
      <c r="J107" s="19" t="str">
        <f>VLOOKUP(B107,[6]成绩简表!$B$2:$G$277,6,0)</f>
        <v>28.5</v>
      </c>
      <c r="K107" s="19" t="str">
        <f>VLOOKUP(B107,[1]成绩简表!$B$2:$G$77,6,0)</f>
        <v>50.5</v>
      </c>
      <c r="L107" s="19">
        <f t="shared" si="4"/>
        <v>79</v>
      </c>
      <c r="M107" s="19" t="s">
        <v>18</v>
      </c>
    </row>
    <row r="108" s="8" customFormat="1" ht="36" customHeight="1" spans="1:13">
      <c r="A108" s="13">
        <v>106</v>
      </c>
      <c r="B108" s="14">
        <v>20830916</v>
      </c>
      <c r="C108" s="14" t="s">
        <v>327</v>
      </c>
      <c r="D108" s="14" t="s">
        <v>20</v>
      </c>
      <c r="E108" s="15" t="s">
        <v>21</v>
      </c>
      <c r="F108" s="15" t="s">
        <v>171</v>
      </c>
      <c r="G108" s="13">
        <v>2.39</v>
      </c>
      <c r="H108" s="13">
        <v>182</v>
      </c>
      <c r="I108" s="13">
        <v>407</v>
      </c>
      <c r="J108" s="19" t="str">
        <f>VLOOKUP(B108,[6]成绩简表!$B$2:$G$277,6,0)</f>
        <v>37.5</v>
      </c>
      <c r="K108" s="19" t="str">
        <f>VLOOKUP(B108,[1]成绩简表!$B$2:$G$77,6,0)</f>
        <v>38.0</v>
      </c>
      <c r="L108" s="19">
        <f t="shared" si="4"/>
        <v>75.5</v>
      </c>
      <c r="M108" s="19" t="s">
        <v>18</v>
      </c>
    </row>
    <row r="109" s="8" customFormat="1" ht="36" customHeight="1" spans="1:13">
      <c r="A109" s="13">
        <v>107</v>
      </c>
      <c r="B109" s="13">
        <v>20940138</v>
      </c>
      <c r="C109" s="13" t="s">
        <v>328</v>
      </c>
      <c r="D109" s="13" t="s">
        <v>20</v>
      </c>
      <c r="E109" s="16" t="s">
        <v>58</v>
      </c>
      <c r="F109" s="15" t="s">
        <v>171</v>
      </c>
      <c r="G109" s="13">
        <v>2.91</v>
      </c>
      <c r="H109" s="13">
        <v>29</v>
      </c>
      <c r="I109" s="13">
        <v>86</v>
      </c>
      <c r="J109" s="19" t="str">
        <f>VLOOKUP(B109,[6]成绩简表!$B$2:$G$277,6,0)</f>
        <v>35.0</v>
      </c>
      <c r="K109" s="19" t="str">
        <f>VLOOKUP(B109,[1]成绩简表!$B$2:$G$77,6,0)</f>
        <v>35.5</v>
      </c>
      <c r="L109" s="19">
        <f t="shared" si="4"/>
        <v>70.5</v>
      </c>
      <c r="M109" s="19" t="s">
        <v>18</v>
      </c>
    </row>
    <row r="110" s="8" customFormat="1" ht="36" customHeight="1" spans="1:13">
      <c r="A110" s="13">
        <v>108</v>
      </c>
      <c r="B110" s="13">
        <v>20860227</v>
      </c>
      <c r="C110" s="13" t="s">
        <v>329</v>
      </c>
      <c r="D110" s="13" t="s">
        <v>20</v>
      </c>
      <c r="E110" s="16" t="s">
        <v>55</v>
      </c>
      <c r="F110" s="15" t="s">
        <v>171</v>
      </c>
      <c r="G110" s="13">
        <v>2.57</v>
      </c>
      <c r="H110" s="13">
        <v>33</v>
      </c>
      <c r="I110" s="13">
        <v>81</v>
      </c>
      <c r="J110" s="19" t="str">
        <f>VLOOKUP(B110,[6]成绩简表!$B$2:$G$277,6,0)</f>
        <v>23.0</v>
      </c>
      <c r="K110" s="19" t="str">
        <f>VLOOKUP(B110,[1]成绩简表!$B$2:$G$77,6,0)</f>
        <v>43.0</v>
      </c>
      <c r="L110" s="19">
        <f t="shared" si="4"/>
        <v>66</v>
      </c>
      <c r="M110" s="19" t="s">
        <v>18</v>
      </c>
    </row>
    <row r="111" s="8" customFormat="1" ht="36" customHeight="1" spans="1:13">
      <c r="A111" s="13">
        <v>109</v>
      </c>
      <c r="B111" s="13">
        <v>20860216</v>
      </c>
      <c r="C111" s="13" t="s">
        <v>330</v>
      </c>
      <c r="D111" s="13" t="s">
        <v>15</v>
      </c>
      <c r="E111" s="16" t="s">
        <v>55</v>
      </c>
      <c r="F111" s="15" t="s">
        <v>171</v>
      </c>
      <c r="G111" s="13">
        <v>2.9</v>
      </c>
      <c r="H111" s="13">
        <v>17</v>
      </c>
      <c r="I111" s="13">
        <v>81</v>
      </c>
      <c r="J111" s="19" t="s">
        <v>331</v>
      </c>
      <c r="K111" s="19" t="s">
        <v>332</v>
      </c>
      <c r="L111" s="19">
        <v>63</v>
      </c>
      <c r="M111" s="19" t="s">
        <v>18</v>
      </c>
    </row>
    <row r="112" s="8" customFormat="1" ht="36" customHeight="1" spans="1:13">
      <c r="A112" s="13">
        <v>110</v>
      </c>
      <c r="B112" s="13">
        <v>20950107</v>
      </c>
      <c r="C112" s="13" t="s">
        <v>333</v>
      </c>
      <c r="D112" s="13" t="s">
        <v>15</v>
      </c>
      <c r="E112" s="16" t="s">
        <v>60</v>
      </c>
      <c r="F112" s="15" t="s">
        <v>171</v>
      </c>
      <c r="G112" s="13">
        <v>2.66</v>
      </c>
      <c r="H112" s="13">
        <v>20</v>
      </c>
      <c r="I112" s="13">
        <v>38</v>
      </c>
      <c r="J112" s="19" t="str">
        <f>VLOOKUP(B112,[6]成绩简表!$B$2:$G$277,6,0)</f>
        <v>20.5</v>
      </c>
      <c r="K112" s="19" t="str">
        <f>VLOOKUP(B112,[1]成绩简表!$B$2:$G$77,6,0)</f>
        <v>40.5</v>
      </c>
      <c r="L112" s="19">
        <f>J112+K112</f>
        <v>61</v>
      </c>
      <c r="M112" s="19" t="s">
        <v>18</v>
      </c>
    </row>
  </sheetData>
  <sortState ref="A2:S112">
    <sortCondition ref="L2" descending="1"/>
  </sortState>
  <mergeCells count="1">
    <mergeCell ref="A1:M1"/>
  </mergeCells>
  <conditionalFormatting sqref="B33:C33">
    <cfRule type="duplicateValues" dxfId="0" priority="43"/>
  </conditionalFormatting>
  <conditionalFormatting sqref="B72:C72">
    <cfRule type="duplicateValues" dxfId="0" priority="42"/>
  </conditionalFormatting>
  <conditionalFormatting sqref="B73:C73">
    <cfRule type="duplicateValues" dxfId="0" priority="41"/>
  </conditionalFormatting>
  <conditionalFormatting sqref="B74:C74">
    <cfRule type="duplicateValues" dxfId="0" priority="40"/>
  </conditionalFormatting>
  <conditionalFormatting sqref="B75:C75">
    <cfRule type="duplicateValues" dxfId="0" priority="39"/>
  </conditionalFormatting>
  <conditionalFormatting sqref="B76:C76">
    <cfRule type="duplicateValues" dxfId="0" priority="38"/>
  </conditionalFormatting>
  <conditionalFormatting sqref="B77:C77">
    <cfRule type="duplicateValues" dxfId="0" priority="37"/>
  </conditionalFormatting>
  <conditionalFormatting sqref="B78:C78">
    <cfRule type="duplicateValues" dxfId="0" priority="36"/>
  </conditionalFormatting>
  <conditionalFormatting sqref="B79:C79">
    <cfRule type="duplicateValues" dxfId="0" priority="35"/>
  </conditionalFormatting>
  <conditionalFormatting sqref="B80:C80">
    <cfRule type="duplicateValues" dxfId="0" priority="34"/>
  </conditionalFormatting>
  <conditionalFormatting sqref="B81:C81">
    <cfRule type="duplicateValues" dxfId="0" priority="33"/>
  </conditionalFormatting>
  <conditionalFormatting sqref="B82:C82">
    <cfRule type="duplicateValues" dxfId="0" priority="32"/>
  </conditionalFormatting>
  <conditionalFormatting sqref="B83:C83">
    <cfRule type="duplicateValues" dxfId="0" priority="31"/>
  </conditionalFormatting>
  <conditionalFormatting sqref="B84:C84">
    <cfRule type="duplicateValues" dxfId="0" priority="29"/>
  </conditionalFormatting>
  <conditionalFormatting sqref="B85:C85">
    <cfRule type="duplicateValues" dxfId="0" priority="28"/>
  </conditionalFormatting>
  <conditionalFormatting sqref="B86:C86">
    <cfRule type="duplicateValues" dxfId="0" priority="27"/>
  </conditionalFormatting>
  <conditionalFormatting sqref="B87:C87">
    <cfRule type="duplicateValues" dxfId="0" priority="26"/>
  </conditionalFormatting>
  <conditionalFormatting sqref="B88:C88">
    <cfRule type="duplicateValues" dxfId="0" priority="25"/>
  </conditionalFormatting>
  <conditionalFormatting sqref="B89:C89">
    <cfRule type="duplicateValues" dxfId="0" priority="24"/>
  </conditionalFormatting>
  <conditionalFormatting sqref="B90:C90">
    <cfRule type="duplicateValues" dxfId="0" priority="23"/>
  </conditionalFormatting>
  <conditionalFormatting sqref="B91:C91">
    <cfRule type="duplicateValues" dxfId="0" priority="22"/>
  </conditionalFormatting>
  <conditionalFormatting sqref="B92:C92">
    <cfRule type="duplicateValues" dxfId="0" priority="21"/>
  </conditionalFormatting>
  <conditionalFormatting sqref="B93:C93">
    <cfRule type="duplicateValues" dxfId="0" priority="20"/>
  </conditionalFormatting>
  <conditionalFormatting sqref="B94:C94">
    <cfRule type="duplicateValues" dxfId="0" priority="19"/>
  </conditionalFormatting>
  <conditionalFormatting sqref="B95:C95">
    <cfRule type="duplicateValues" dxfId="0" priority="18"/>
  </conditionalFormatting>
  <conditionalFormatting sqref="B96:C96">
    <cfRule type="duplicateValues" dxfId="0" priority="17"/>
  </conditionalFormatting>
  <conditionalFormatting sqref="B97:C97">
    <cfRule type="duplicateValues" dxfId="0" priority="16"/>
  </conditionalFormatting>
  <conditionalFormatting sqref="B98:C98">
    <cfRule type="duplicateValues" dxfId="0" priority="15"/>
  </conditionalFormatting>
  <conditionalFormatting sqref="B99:C99">
    <cfRule type="duplicateValues" dxfId="0" priority="14"/>
  </conditionalFormatting>
  <conditionalFormatting sqref="B100:C100">
    <cfRule type="duplicateValues" dxfId="0" priority="13"/>
  </conditionalFormatting>
  <conditionalFormatting sqref="B101:C101">
    <cfRule type="duplicateValues" dxfId="0" priority="12"/>
  </conditionalFormatting>
  <conditionalFormatting sqref="B102:C102">
    <cfRule type="duplicateValues" dxfId="0" priority="11"/>
  </conditionalFormatting>
  <conditionalFormatting sqref="B103:C103">
    <cfRule type="duplicateValues" dxfId="0" priority="10"/>
  </conditionalFormatting>
  <conditionalFormatting sqref="B104:C104">
    <cfRule type="duplicateValues" dxfId="0" priority="9"/>
  </conditionalFormatting>
  <conditionalFormatting sqref="B105:C105">
    <cfRule type="duplicateValues" dxfId="0" priority="8"/>
  </conditionalFormatting>
  <conditionalFormatting sqref="B106:C106">
    <cfRule type="duplicateValues" dxfId="0" priority="7"/>
  </conditionalFormatting>
  <conditionalFormatting sqref="B107:C107">
    <cfRule type="duplicateValues" dxfId="0" priority="6"/>
  </conditionalFormatting>
  <conditionalFormatting sqref="B108:C108">
    <cfRule type="duplicateValues" dxfId="0" priority="5"/>
  </conditionalFormatting>
  <conditionalFormatting sqref="B109:C109">
    <cfRule type="duplicateValues" dxfId="0" priority="4"/>
  </conditionalFormatting>
  <conditionalFormatting sqref="B110:C110">
    <cfRule type="duplicateValues" dxfId="0" priority="3"/>
  </conditionalFormatting>
  <conditionalFormatting sqref="B111:C111">
    <cfRule type="duplicateValues" dxfId="0" priority="2"/>
  </conditionalFormatting>
  <conditionalFormatting sqref="B112:C112">
    <cfRule type="duplicateValues" dxfId="0" priority="1"/>
  </conditionalFormatting>
  <conditionalFormatting sqref="B3:C24 B34:C71 B26:C32">
    <cfRule type="duplicateValues" dxfId="0" priority="44"/>
  </conditionalFormatting>
  <pageMargins left="0.75" right="0.75" top="1" bottom="1" header="0.5" footer="0.5"/>
  <pageSetup paperSize="8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A8" sqref="A8"/>
    </sheetView>
  </sheetViews>
  <sheetFormatPr defaultColWidth="9" defaultRowHeight="38" customHeight="1" outlineLevelRow="4"/>
  <cols>
    <col min="3" max="3" width="9.375"/>
    <col min="6" max="6" width="14.5" customWidth="1"/>
    <col min="7" max="7" width="24.25" customWidth="1"/>
  </cols>
  <sheetData>
    <row r="1" customFormat="1" customHeight="1" spans="1:13">
      <c r="A1" s="2" t="s">
        <v>334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customHeight="1" spans="1:13">
      <c r="A2" s="3" t="s">
        <v>1</v>
      </c>
      <c r="B2" s="3" t="s">
        <v>335</v>
      </c>
      <c r="C2" s="3" t="s">
        <v>2</v>
      </c>
      <c r="D2" s="3" t="s">
        <v>3</v>
      </c>
      <c r="E2" s="3" t="s">
        <v>4</v>
      </c>
      <c r="F2" s="3" t="s">
        <v>336</v>
      </c>
      <c r="G2" s="3" t="s">
        <v>5</v>
      </c>
      <c r="H2" s="3" t="s">
        <v>337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13</v>
      </c>
    </row>
    <row r="3" s="1" customFormat="1" customHeight="1" spans="1:13">
      <c r="A3" s="4">
        <v>1</v>
      </c>
      <c r="B3" s="5" t="s">
        <v>338</v>
      </c>
      <c r="C3" s="5">
        <v>20860327</v>
      </c>
      <c r="D3" s="5" t="s">
        <v>339</v>
      </c>
      <c r="E3" s="5" t="s">
        <v>20</v>
      </c>
      <c r="F3" s="5" t="s">
        <v>340</v>
      </c>
      <c r="G3" s="5" t="s">
        <v>74</v>
      </c>
      <c r="H3" s="5" t="s">
        <v>340</v>
      </c>
      <c r="I3" s="5" t="s">
        <v>55</v>
      </c>
      <c r="J3" s="5">
        <v>3.08</v>
      </c>
      <c r="K3" s="5">
        <v>5</v>
      </c>
      <c r="L3" s="5">
        <v>33</v>
      </c>
      <c r="M3" s="7" t="s">
        <v>18</v>
      </c>
    </row>
    <row r="4" s="1" customFormat="1" customHeight="1" spans="1:13">
      <c r="A4" s="4">
        <v>2</v>
      </c>
      <c r="B4" s="5" t="s">
        <v>338</v>
      </c>
      <c r="C4" s="5">
        <v>20860328</v>
      </c>
      <c r="D4" s="5" t="s">
        <v>341</v>
      </c>
      <c r="E4" s="5" t="s">
        <v>20</v>
      </c>
      <c r="F4" s="5" t="s">
        <v>340</v>
      </c>
      <c r="G4" s="5" t="s">
        <v>74</v>
      </c>
      <c r="H4" s="5" t="s">
        <v>340</v>
      </c>
      <c r="I4" s="5" t="s">
        <v>55</v>
      </c>
      <c r="J4" s="5">
        <v>2.74</v>
      </c>
      <c r="K4" s="5">
        <v>12</v>
      </c>
      <c r="L4" s="5">
        <v>33</v>
      </c>
      <c r="M4" s="7" t="s">
        <v>18</v>
      </c>
    </row>
    <row r="5" s="1" customFormat="1" customHeight="1" spans="1:13">
      <c r="A5" s="4">
        <v>3</v>
      </c>
      <c r="B5" s="5" t="s">
        <v>338</v>
      </c>
      <c r="C5" s="5">
        <v>20840301</v>
      </c>
      <c r="D5" s="5" t="s">
        <v>342</v>
      </c>
      <c r="E5" s="5" t="s">
        <v>15</v>
      </c>
      <c r="F5" s="5" t="s">
        <v>343</v>
      </c>
      <c r="G5" s="5" t="s">
        <v>102</v>
      </c>
      <c r="H5" s="5" t="s">
        <v>340</v>
      </c>
      <c r="I5" s="5" t="s">
        <v>55</v>
      </c>
      <c r="J5" s="5">
        <v>2.04</v>
      </c>
      <c r="K5" s="5">
        <v>73</v>
      </c>
      <c r="L5" s="5">
        <v>96</v>
      </c>
      <c r="M5" s="7" t="s">
        <v>18</v>
      </c>
    </row>
  </sheetData>
  <sortState ref="A3:M5">
    <sortCondition ref="J3" descending="1"/>
  </sortState>
  <mergeCells count="1">
    <mergeCell ref="A1:M1"/>
  </mergeCells>
  <conditionalFormatting sqref="C3:D5">
    <cfRule type="duplicateValues" dxfId="0" priority="1"/>
  </conditionalFormatting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3" sqref="A3:A22"/>
    </sheetView>
  </sheetViews>
  <sheetFormatPr defaultColWidth="9" defaultRowHeight="13.5"/>
  <cols>
    <col min="3" max="3" width="9.375"/>
    <col min="6" max="6" width="19.75" customWidth="1"/>
    <col min="7" max="7" width="21" customWidth="1"/>
    <col min="8" max="8" width="11.5" customWidth="1"/>
    <col min="9" max="9" width="11.125" customWidth="1"/>
  </cols>
  <sheetData>
    <row r="1" customFormat="1" ht="34" customHeight="1" spans="1:13">
      <c r="A1" s="2" t="s">
        <v>344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0" customHeight="1" spans="1:13">
      <c r="A2" s="3" t="s">
        <v>1</v>
      </c>
      <c r="B2" s="3" t="s">
        <v>335</v>
      </c>
      <c r="C2" s="3" t="s">
        <v>2</v>
      </c>
      <c r="D2" s="3" t="s">
        <v>3</v>
      </c>
      <c r="E2" s="3" t="s">
        <v>4</v>
      </c>
      <c r="F2" s="3" t="s">
        <v>336</v>
      </c>
      <c r="G2" s="3" t="s">
        <v>5</v>
      </c>
      <c r="H2" s="3" t="s">
        <v>337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13</v>
      </c>
    </row>
    <row r="3" s="1" customFormat="1" ht="30" customHeight="1" spans="1:13">
      <c r="A3" s="4">
        <v>1</v>
      </c>
      <c r="B3" s="5" t="s">
        <v>345</v>
      </c>
      <c r="C3" s="5">
        <v>20960217</v>
      </c>
      <c r="D3" s="5" t="s">
        <v>346</v>
      </c>
      <c r="E3" s="5" t="s">
        <v>20</v>
      </c>
      <c r="F3" s="5" t="s">
        <v>347</v>
      </c>
      <c r="G3" s="5" t="s">
        <v>137</v>
      </c>
      <c r="H3" s="5" t="s">
        <v>348</v>
      </c>
      <c r="I3" s="5" t="s">
        <v>21</v>
      </c>
      <c r="J3" s="5">
        <v>3.34</v>
      </c>
      <c r="K3" s="5">
        <v>12</v>
      </c>
      <c r="L3" s="5">
        <v>72</v>
      </c>
      <c r="M3" s="7" t="s">
        <v>18</v>
      </c>
    </row>
    <row r="4" s="1" customFormat="1" ht="30" customHeight="1" spans="1:13">
      <c r="A4" s="4">
        <v>2</v>
      </c>
      <c r="B4" s="5" t="s">
        <v>345</v>
      </c>
      <c r="C4" s="5">
        <v>20960129</v>
      </c>
      <c r="D4" s="5" t="s">
        <v>349</v>
      </c>
      <c r="E4" s="5" t="s">
        <v>20</v>
      </c>
      <c r="F4" s="5" t="s">
        <v>347</v>
      </c>
      <c r="G4" s="5" t="s">
        <v>137</v>
      </c>
      <c r="H4" s="5" t="s">
        <v>348</v>
      </c>
      <c r="I4" s="5" t="s">
        <v>21</v>
      </c>
      <c r="J4" s="5">
        <v>3.18</v>
      </c>
      <c r="K4" s="5">
        <v>24</v>
      </c>
      <c r="L4" s="5">
        <v>72</v>
      </c>
      <c r="M4" s="7" t="s">
        <v>18</v>
      </c>
    </row>
    <row r="5" s="1" customFormat="1" ht="30" customHeight="1" spans="1:13">
      <c r="A5" s="4">
        <v>3</v>
      </c>
      <c r="B5" s="5" t="s">
        <v>345</v>
      </c>
      <c r="C5" s="5">
        <v>20960229</v>
      </c>
      <c r="D5" s="5" t="s">
        <v>350</v>
      </c>
      <c r="E5" s="5" t="s">
        <v>20</v>
      </c>
      <c r="F5" s="5" t="s">
        <v>347</v>
      </c>
      <c r="G5" s="5" t="s">
        <v>137</v>
      </c>
      <c r="H5" s="5" t="s">
        <v>348</v>
      </c>
      <c r="I5" s="5" t="s">
        <v>21</v>
      </c>
      <c r="J5" s="5">
        <v>3.14</v>
      </c>
      <c r="K5" s="5">
        <v>29</v>
      </c>
      <c r="L5" s="5">
        <v>72</v>
      </c>
      <c r="M5" s="7" t="s">
        <v>18</v>
      </c>
    </row>
    <row r="6" s="1" customFormat="1" ht="30" customHeight="1" spans="1:13">
      <c r="A6" s="4">
        <v>4</v>
      </c>
      <c r="B6" s="5" t="s">
        <v>345</v>
      </c>
      <c r="C6" s="5">
        <v>20960124</v>
      </c>
      <c r="D6" s="5" t="s">
        <v>351</v>
      </c>
      <c r="E6" s="5" t="s">
        <v>20</v>
      </c>
      <c r="F6" s="5" t="s">
        <v>347</v>
      </c>
      <c r="G6" s="5" t="s">
        <v>137</v>
      </c>
      <c r="H6" s="5" t="s">
        <v>348</v>
      </c>
      <c r="I6" s="5" t="s">
        <v>21</v>
      </c>
      <c r="J6" s="5">
        <v>2.98</v>
      </c>
      <c r="K6" s="5">
        <v>37</v>
      </c>
      <c r="L6" s="5">
        <v>72</v>
      </c>
      <c r="M6" s="7" t="s">
        <v>18</v>
      </c>
    </row>
    <row r="7" s="1" customFormat="1" ht="30" customHeight="1" spans="1:13">
      <c r="A7" s="4">
        <v>5</v>
      </c>
      <c r="B7" s="5" t="s">
        <v>345</v>
      </c>
      <c r="C7" s="5">
        <v>20960224</v>
      </c>
      <c r="D7" s="5" t="s">
        <v>352</v>
      </c>
      <c r="E7" s="5" t="s">
        <v>20</v>
      </c>
      <c r="F7" s="5" t="s">
        <v>347</v>
      </c>
      <c r="G7" s="5" t="s">
        <v>137</v>
      </c>
      <c r="H7" s="5" t="s">
        <v>348</v>
      </c>
      <c r="I7" s="5" t="s">
        <v>21</v>
      </c>
      <c r="J7" s="5">
        <v>2.97</v>
      </c>
      <c r="K7" s="5">
        <v>40</v>
      </c>
      <c r="L7" s="5">
        <v>72</v>
      </c>
      <c r="M7" s="7" t="s">
        <v>18</v>
      </c>
    </row>
    <row r="8" s="1" customFormat="1" ht="30" customHeight="1" spans="1:13">
      <c r="A8" s="4">
        <v>6</v>
      </c>
      <c r="B8" s="5" t="s">
        <v>338</v>
      </c>
      <c r="C8" s="5">
        <v>20840316</v>
      </c>
      <c r="D8" s="5" t="s">
        <v>353</v>
      </c>
      <c r="E8" s="5" t="s">
        <v>20</v>
      </c>
      <c r="F8" s="5" t="s">
        <v>343</v>
      </c>
      <c r="G8" s="5" t="s">
        <v>102</v>
      </c>
      <c r="H8" s="5" t="s">
        <v>348</v>
      </c>
      <c r="I8" s="5" t="s">
        <v>21</v>
      </c>
      <c r="J8" s="5">
        <v>2.78</v>
      </c>
      <c r="K8" s="5">
        <v>21</v>
      </c>
      <c r="L8" s="5">
        <v>96</v>
      </c>
      <c r="M8" s="7" t="s">
        <v>18</v>
      </c>
    </row>
    <row r="9" s="1" customFormat="1" ht="30" customHeight="1" spans="1:13">
      <c r="A9" s="4">
        <v>7</v>
      </c>
      <c r="B9" s="5" t="s">
        <v>345</v>
      </c>
      <c r="C9" s="5">
        <v>20840413</v>
      </c>
      <c r="D9" s="5" t="s">
        <v>354</v>
      </c>
      <c r="E9" s="5" t="s">
        <v>20</v>
      </c>
      <c r="F9" s="5" t="s">
        <v>343</v>
      </c>
      <c r="G9" s="6" t="s">
        <v>107</v>
      </c>
      <c r="H9" s="5" t="s">
        <v>348</v>
      </c>
      <c r="I9" s="5" t="s">
        <v>21</v>
      </c>
      <c r="J9" s="5">
        <v>2.73</v>
      </c>
      <c r="K9" s="5">
        <v>16</v>
      </c>
      <c r="L9" s="5">
        <v>55</v>
      </c>
      <c r="M9" s="7" t="s">
        <v>18</v>
      </c>
    </row>
    <row r="10" s="1" customFormat="1" ht="30" customHeight="1" spans="1:13">
      <c r="A10" s="4">
        <v>8</v>
      </c>
      <c r="B10" s="5" t="s">
        <v>345</v>
      </c>
      <c r="C10" s="5">
        <v>20960203</v>
      </c>
      <c r="D10" s="5" t="s">
        <v>355</v>
      </c>
      <c r="E10" s="5" t="s">
        <v>15</v>
      </c>
      <c r="F10" s="5" t="s">
        <v>347</v>
      </c>
      <c r="G10" s="5" t="s">
        <v>137</v>
      </c>
      <c r="H10" s="5" t="s">
        <v>348</v>
      </c>
      <c r="I10" s="5" t="s">
        <v>21</v>
      </c>
      <c r="J10" s="5">
        <v>2.68</v>
      </c>
      <c r="K10" s="5">
        <v>54</v>
      </c>
      <c r="L10" s="5">
        <v>72</v>
      </c>
      <c r="M10" s="7" t="s">
        <v>18</v>
      </c>
    </row>
    <row r="11" s="1" customFormat="1" ht="30" customHeight="1" spans="1:13">
      <c r="A11" s="4">
        <v>9</v>
      </c>
      <c r="B11" s="5" t="s">
        <v>345</v>
      </c>
      <c r="C11" s="5">
        <v>20840302</v>
      </c>
      <c r="D11" s="5" t="s">
        <v>356</v>
      </c>
      <c r="E11" s="5" t="s">
        <v>15</v>
      </c>
      <c r="F11" s="5" t="s">
        <v>343</v>
      </c>
      <c r="G11" s="5" t="s">
        <v>102</v>
      </c>
      <c r="H11" s="5" t="s">
        <v>348</v>
      </c>
      <c r="I11" s="5" t="s">
        <v>21</v>
      </c>
      <c r="J11" s="5">
        <v>2.64</v>
      </c>
      <c r="K11" s="5">
        <v>29</v>
      </c>
      <c r="L11" s="5">
        <v>96</v>
      </c>
      <c r="M11" s="7" t="s">
        <v>18</v>
      </c>
    </row>
    <row r="12" s="1" customFormat="1" ht="30" customHeight="1" spans="1:13">
      <c r="A12" s="4">
        <v>10</v>
      </c>
      <c r="B12" s="5" t="s">
        <v>338</v>
      </c>
      <c r="C12" s="5">
        <v>20840505</v>
      </c>
      <c r="D12" s="5" t="s">
        <v>357</v>
      </c>
      <c r="E12" s="5" t="s">
        <v>15</v>
      </c>
      <c r="F12" s="5" t="s">
        <v>343</v>
      </c>
      <c r="G12" s="6" t="s">
        <v>107</v>
      </c>
      <c r="H12" s="5" t="s">
        <v>348</v>
      </c>
      <c r="I12" s="5" t="s">
        <v>21</v>
      </c>
      <c r="J12" s="5">
        <v>2.63</v>
      </c>
      <c r="K12" s="5">
        <v>22</v>
      </c>
      <c r="L12" s="5">
        <v>55</v>
      </c>
      <c r="M12" s="7" t="s">
        <v>18</v>
      </c>
    </row>
    <row r="13" s="1" customFormat="1" ht="30" customHeight="1" spans="1:13">
      <c r="A13" s="4">
        <v>11</v>
      </c>
      <c r="B13" s="5" t="s">
        <v>345</v>
      </c>
      <c r="C13" s="5">
        <v>20960225</v>
      </c>
      <c r="D13" s="5" t="s">
        <v>358</v>
      </c>
      <c r="E13" s="5" t="s">
        <v>20</v>
      </c>
      <c r="F13" s="5" t="s">
        <v>347</v>
      </c>
      <c r="G13" s="5" t="s">
        <v>137</v>
      </c>
      <c r="H13" s="5" t="s">
        <v>348</v>
      </c>
      <c r="I13" s="5" t="s">
        <v>21</v>
      </c>
      <c r="J13" s="5">
        <v>2.63</v>
      </c>
      <c r="K13" s="5">
        <v>56</v>
      </c>
      <c r="L13" s="5">
        <v>72</v>
      </c>
      <c r="M13" s="7" t="s">
        <v>18</v>
      </c>
    </row>
    <row r="14" s="1" customFormat="1" ht="30" customHeight="1" spans="1:13">
      <c r="A14" s="4">
        <v>12</v>
      </c>
      <c r="B14" s="5" t="s">
        <v>345</v>
      </c>
      <c r="C14" s="5">
        <v>20960231</v>
      </c>
      <c r="D14" s="5" t="s">
        <v>359</v>
      </c>
      <c r="E14" s="5" t="s">
        <v>20</v>
      </c>
      <c r="F14" s="5" t="s">
        <v>347</v>
      </c>
      <c r="G14" s="5" t="s">
        <v>137</v>
      </c>
      <c r="H14" s="5" t="s">
        <v>348</v>
      </c>
      <c r="I14" s="5" t="s">
        <v>21</v>
      </c>
      <c r="J14" s="5">
        <v>2.62</v>
      </c>
      <c r="K14" s="5">
        <v>58</v>
      </c>
      <c r="L14" s="5">
        <v>72</v>
      </c>
      <c r="M14" s="7" t="s">
        <v>18</v>
      </c>
    </row>
    <row r="15" s="1" customFormat="1" ht="30" customHeight="1" spans="1:13">
      <c r="A15" s="4">
        <v>13</v>
      </c>
      <c r="B15" s="5" t="s">
        <v>345</v>
      </c>
      <c r="C15" s="5">
        <v>20840103</v>
      </c>
      <c r="D15" s="5" t="s">
        <v>360</v>
      </c>
      <c r="E15" s="5" t="s">
        <v>15</v>
      </c>
      <c r="F15" s="5" t="s">
        <v>343</v>
      </c>
      <c r="G15" s="5" t="s">
        <v>102</v>
      </c>
      <c r="H15" s="5" t="s">
        <v>348</v>
      </c>
      <c r="I15" s="5" t="s">
        <v>21</v>
      </c>
      <c r="J15" s="5">
        <v>2.52</v>
      </c>
      <c r="K15" s="5">
        <v>36</v>
      </c>
      <c r="L15" s="5">
        <v>96</v>
      </c>
      <c r="M15" s="7" t="s">
        <v>18</v>
      </c>
    </row>
    <row r="16" s="1" customFormat="1" ht="30" customHeight="1" spans="1:13">
      <c r="A16" s="4">
        <v>14</v>
      </c>
      <c r="B16" s="5" t="s">
        <v>345</v>
      </c>
      <c r="C16" s="5">
        <v>20960133</v>
      </c>
      <c r="D16" s="5" t="s">
        <v>361</v>
      </c>
      <c r="E16" s="5" t="s">
        <v>20</v>
      </c>
      <c r="F16" s="5" t="s">
        <v>347</v>
      </c>
      <c r="G16" s="5" t="s">
        <v>137</v>
      </c>
      <c r="H16" s="5" t="s">
        <v>348</v>
      </c>
      <c r="I16" s="5" t="s">
        <v>21</v>
      </c>
      <c r="J16" s="5">
        <v>2.5</v>
      </c>
      <c r="K16" s="5">
        <v>62</v>
      </c>
      <c r="L16" s="5">
        <v>72</v>
      </c>
      <c r="M16" s="7" t="s">
        <v>18</v>
      </c>
    </row>
    <row r="17" s="1" customFormat="1" ht="30" customHeight="1" spans="1:13">
      <c r="A17" s="4">
        <v>15</v>
      </c>
      <c r="B17" s="5" t="s">
        <v>345</v>
      </c>
      <c r="C17" s="5">
        <v>20840420</v>
      </c>
      <c r="D17" s="5" t="s">
        <v>362</v>
      </c>
      <c r="E17" s="5" t="s">
        <v>20</v>
      </c>
      <c r="F17" s="5" t="s">
        <v>343</v>
      </c>
      <c r="G17" s="6" t="s">
        <v>107</v>
      </c>
      <c r="H17" s="5" t="s">
        <v>348</v>
      </c>
      <c r="I17" s="5" t="s">
        <v>21</v>
      </c>
      <c r="J17" s="5">
        <v>2.47</v>
      </c>
      <c r="K17" s="5">
        <v>36</v>
      </c>
      <c r="L17" s="5">
        <v>55</v>
      </c>
      <c r="M17" s="7" t="s">
        <v>18</v>
      </c>
    </row>
    <row r="18" s="1" customFormat="1" ht="30" customHeight="1" spans="1:13">
      <c r="A18" s="4">
        <v>16</v>
      </c>
      <c r="B18" s="5" t="s">
        <v>338</v>
      </c>
      <c r="C18" s="5">
        <v>20860132</v>
      </c>
      <c r="D18" s="5" t="s">
        <v>363</v>
      </c>
      <c r="E18" s="5" t="s">
        <v>20</v>
      </c>
      <c r="F18" s="5" t="s">
        <v>340</v>
      </c>
      <c r="G18" s="5" t="s">
        <v>55</v>
      </c>
      <c r="H18" s="5" t="s">
        <v>348</v>
      </c>
      <c r="I18" s="5" t="s">
        <v>21</v>
      </c>
      <c r="J18" s="5">
        <v>2.45</v>
      </c>
      <c r="K18" s="5">
        <v>38</v>
      </c>
      <c r="L18" s="5">
        <v>81</v>
      </c>
      <c r="M18" s="7" t="s">
        <v>18</v>
      </c>
    </row>
    <row r="19" s="1" customFormat="1" ht="30" customHeight="1" spans="1:13">
      <c r="A19" s="4">
        <v>17</v>
      </c>
      <c r="B19" s="5" t="s">
        <v>338</v>
      </c>
      <c r="C19" s="5">
        <v>20840418</v>
      </c>
      <c r="D19" s="5" t="s">
        <v>364</v>
      </c>
      <c r="E19" s="5" t="s">
        <v>20</v>
      </c>
      <c r="F19" s="5" t="s">
        <v>343</v>
      </c>
      <c r="G19" s="6" t="s">
        <v>107</v>
      </c>
      <c r="H19" s="5" t="s">
        <v>348</v>
      </c>
      <c r="I19" s="5" t="s">
        <v>21</v>
      </c>
      <c r="J19" s="5">
        <v>2.41</v>
      </c>
      <c r="K19" s="5">
        <v>40</v>
      </c>
      <c r="L19" s="5">
        <v>55</v>
      </c>
      <c r="M19" s="7" t="s">
        <v>18</v>
      </c>
    </row>
    <row r="20" s="1" customFormat="1" ht="30" customHeight="1" spans="1:13">
      <c r="A20" s="4">
        <v>18</v>
      </c>
      <c r="B20" s="5" t="s">
        <v>345</v>
      </c>
      <c r="C20" s="5">
        <v>20960103</v>
      </c>
      <c r="D20" s="5" t="s">
        <v>365</v>
      </c>
      <c r="E20" s="5" t="s">
        <v>15</v>
      </c>
      <c r="F20" s="5" t="s">
        <v>347</v>
      </c>
      <c r="G20" s="5" t="s">
        <v>137</v>
      </c>
      <c r="H20" s="5" t="s">
        <v>348</v>
      </c>
      <c r="I20" s="5" t="s">
        <v>21</v>
      </c>
      <c r="J20" s="5">
        <v>2.41</v>
      </c>
      <c r="K20" s="5">
        <v>66</v>
      </c>
      <c r="L20" s="5">
        <v>72</v>
      </c>
      <c r="M20" s="7" t="s">
        <v>18</v>
      </c>
    </row>
    <row r="21" s="1" customFormat="1" ht="30" customHeight="1" spans="1:13">
      <c r="A21" s="4">
        <v>19</v>
      </c>
      <c r="B21" s="5" t="s">
        <v>345</v>
      </c>
      <c r="C21" s="5">
        <v>20960235</v>
      </c>
      <c r="D21" s="5" t="s">
        <v>366</v>
      </c>
      <c r="E21" s="5" t="s">
        <v>20</v>
      </c>
      <c r="F21" s="5" t="s">
        <v>347</v>
      </c>
      <c r="G21" s="5" t="s">
        <v>137</v>
      </c>
      <c r="H21" s="5" t="s">
        <v>348</v>
      </c>
      <c r="I21" s="5" t="s">
        <v>21</v>
      </c>
      <c r="J21" s="5">
        <v>2.31</v>
      </c>
      <c r="K21" s="5">
        <v>67</v>
      </c>
      <c r="L21" s="5">
        <v>72</v>
      </c>
      <c r="M21" s="7" t="s">
        <v>18</v>
      </c>
    </row>
    <row r="22" s="1" customFormat="1" ht="30" customHeight="1" spans="1:13">
      <c r="A22" s="4">
        <v>20</v>
      </c>
      <c r="B22" s="5" t="s">
        <v>345</v>
      </c>
      <c r="C22" s="5">
        <v>20960236</v>
      </c>
      <c r="D22" s="5" t="s">
        <v>367</v>
      </c>
      <c r="E22" s="5" t="s">
        <v>20</v>
      </c>
      <c r="F22" s="5" t="s">
        <v>347</v>
      </c>
      <c r="G22" s="5" t="s">
        <v>137</v>
      </c>
      <c r="H22" s="5" t="s">
        <v>348</v>
      </c>
      <c r="I22" s="5" t="s">
        <v>21</v>
      </c>
      <c r="J22" s="5">
        <v>2.21</v>
      </c>
      <c r="K22" s="5">
        <v>69</v>
      </c>
      <c r="L22" s="5">
        <v>72</v>
      </c>
      <c r="M22" s="7" t="s">
        <v>18</v>
      </c>
    </row>
  </sheetData>
  <sortState ref="A3:M22">
    <sortCondition ref="J3" descending="1"/>
  </sortState>
  <mergeCells count="1">
    <mergeCell ref="A1:M1"/>
  </mergeCells>
  <conditionalFormatting sqref="C3:D22">
    <cfRule type="duplicateValues" dxfId="0" priority="1"/>
  </conditionalFormatting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G17" sqref="G17"/>
    </sheetView>
  </sheetViews>
  <sheetFormatPr defaultColWidth="9" defaultRowHeight="13.5" outlineLevelRow="6"/>
  <cols>
    <col min="3" max="3" width="9.375"/>
    <col min="6" max="6" width="18.125" customWidth="1"/>
    <col min="7" max="7" width="25.125" customWidth="1"/>
    <col min="8" max="8" width="11" customWidth="1"/>
  </cols>
  <sheetData>
    <row r="1" customFormat="1" ht="33" customHeight="1" spans="1:13">
      <c r="A1" s="2" t="s">
        <v>368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0" customHeight="1" spans="1:13">
      <c r="A2" s="3" t="s">
        <v>1</v>
      </c>
      <c r="B2" s="3" t="s">
        <v>335</v>
      </c>
      <c r="C2" s="3" t="s">
        <v>2</v>
      </c>
      <c r="D2" s="3" t="s">
        <v>3</v>
      </c>
      <c r="E2" s="3" t="s">
        <v>4</v>
      </c>
      <c r="F2" s="3" t="s">
        <v>336</v>
      </c>
      <c r="G2" s="3" t="s">
        <v>5</v>
      </c>
      <c r="H2" s="3" t="s">
        <v>337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13</v>
      </c>
    </row>
    <row r="3" s="1" customFormat="1" ht="30" customHeight="1" spans="1:13">
      <c r="A3" s="4">
        <v>1</v>
      </c>
      <c r="B3" s="5" t="s">
        <v>345</v>
      </c>
      <c r="C3" s="5">
        <v>20830526</v>
      </c>
      <c r="D3" s="5" t="s">
        <v>369</v>
      </c>
      <c r="E3" s="5" t="s">
        <v>20</v>
      </c>
      <c r="F3" s="5" t="s">
        <v>348</v>
      </c>
      <c r="G3" s="5" t="s">
        <v>21</v>
      </c>
      <c r="H3" s="5" t="s">
        <v>348</v>
      </c>
      <c r="I3" s="5" t="s">
        <v>32</v>
      </c>
      <c r="J3" s="5">
        <v>3.46</v>
      </c>
      <c r="K3" s="5">
        <v>12</v>
      </c>
      <c r="L3" s="5">
        <v>407</v>
      </c>
      <c r="M3" s="7" t="s">
        <v>18</v>
      </c>
    </row>
    <row r="4" s="1" customFormat="1" ht="30" customHeight="1" spans="1:13">
      <c r="A4" s="4">
        <v>2</v>
      </c>
      <c r="B4" s="5" t="s">
        <v>345</v>
      </c>
      <c r="C4" s="5">
        <v>20960208</v>
      </c>
      <c r="D4" s="5" t="s">
        <v>370</v>
      </c>
      <c r="E4" s="5" t="s">
        <v>20</v>
      </c>
      <c r="F4" s="5" t="s">
        <v>347</v>
      </c>
      <c r="G4" s="5" t="s">
        <v>137</v>
      </c>
      <c r="H4" s="5" t="s">
        <v>348</v>
      </c>
      <c r="I4" s="5" t="s">
        <v>32</v>
      </c>
      <c r="J4" s="5">
        <v>3.25</v>
      </c>
      <c r="K4" s="5">
        <v>18</v>
      </c>
      <c r="L4" s="5">
        <v>72</v>
      </c>
      <c r="M4" s="7" t="s">
        <v>18</v>
      </c>
    </row>
    <row r="5" s="1" customFormat="1" ht="30" customHeight="1" spans="1:13">
      <c r="A5" s="4">
        <v>3</v>
      </c>
      <c r="B5" s="5" t="s">
        <v>345</v>
      </c>
      <c r="C5" s="5">
        <v>20830141</v>
      </c>
      <c r="D5" s="5" t="s">
        <v>371</v>
      </c>
      <c r="E5" s="5" t="s">
        <v>20</v>
      </c>
      <c r="F5" s="5" t="s">
        <v>348</v>
      </c>
      <c r="G5" s="5" t="s">
        <v>21</v>
      </c>
      <c r="H5" s="5" t="s">
        <v>348</v>
      </c>
      <c r="I5" s="5" t="s">
        <v>32</v>
      </c>
      <c r="J5" s="5">
        <v>2.9</v>
      </c>
      <c r="K5" s="5">
        <v>71</v>
      </c>
      <c r="L5" s="5">
        <v>407</v>
      </c>
      <c r="M5" s="7" t="s">
        <v>18</v>
      </c>
    </row>
    <row r="6" s="1" customFormat="1" ht="30" customHeight="1" spans="1:13">
      <c r="A6" s="4">
        <v>4</v>
      </c>
      <c r="B6" s="5" t="s">
        <v>345</v>
      </c>
      <c r="C6" s="5">
        <v>20840527</v>
      </c>
      <c r="D6" s="5" t="s">
        <v>372</v>
      </c>
      <c r="E6" s="5" t="s">
        <v>20</v>
      </c>
      <c r="F6" s="5" t="s">
        <v>343</v>
      </c>
      <c r="G6" s="6" t="s">
        <v>107</v>
      </c>
      <c r="H6" s="5" t="s">
        <v>348</v>
      </c>
      <c r="I6" s="5" t="s">
        <v>32</v>
      </c>
      <c r="J6" s="5">
        <v>2.58</v>
      </c>
      <c r="K6" s="5">
        <v>26</v>
      </c>
      <c r="L6" s="5">
        <v>55</v>
      </c>
      <c r="M6" s="7" t="s">
        <v>18</v>
      </c>
    </row>
    <row r="7" s="1" customFormat="1" ht="30" customHeight="1" spans="1:13">
      <c r="A7" s="4">
        <v>5</v>
      </c>
      <c r="B7" s="5" t="s">
        <v>345</v>
      </c>
      <c r="C7" s="5">
        <v>20830137</v>
      </c>
      <c r="D7" s="5" t="s">
        <v>373</v>
      </c>
      <c r="E7" s="5" t="s">
        <v>20</v>
      </c>
      <c r="F7" s="5" t="s">
        <v>348</v>
      </c>
      <c r="G7" s="5" t="s">
        <v>21</v>
      </c>
      <c r="H7" s="5" t="s">
        <v>348</v>
      </c>
      <c r="I7" s="5" t="s">
        <v>32</v>
      </c>
      <c r="J7" s="5">
        <v>2.53</v>
      </c>
      <c r="K7" s="5">
        <v>154</v>
      </c>
      <c r="L7" s="5">
        <v>407</v>
      </c>
      <c r="M7" s="7" t="s">
        <v>18</v>
      </c>
    </row>
  </sheetData>
  <sortState ref="A3:M7">
    <sortCondition ref="J3" descending="1"/>
  </sortState>
  <mergeCells count="1">
    <mergeCell ref="A1:M1"/>
  </mergeCells>
  <conditionalFormatting sqref="C3:D7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临床</vt:lpstr>
      <vt:lpstr>全科</vt:lpstr>
      <vt:lpstr>预防</vt:lpstr>
      <vt:lpstr>检验</vt:lpstr>
      <vt:lpstr>影像</vt:lpstr>
      <vt:lpstr>降转全科</vt:lpstr>
      <vt:lpstr>药学</vt:lpstr>
      <vt:lpstr>护理</vt:lpstr>
      <vt:lpstr>助产学</vt:lpstr>
      <vt:lpstr>康复</vt:lpstr>
      <vt:lpstr>卫管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陆柒</cp:lastModifiedBy>
  <dcterms:created xsi:type="dcterms:W3CDTF">2021-09-08T07:42:00Z</dcterms:created>
  <dcterms:modified xsi:type="dcterms:W3CDTF">2021-10-12T08:49:45Z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B5CF82101488492D8FC4212C8E4DB94F</vt:lpwstr>
  </property>
  <property fmtid="{D5CDD505-2E9C-101B-9397-08002B2CF9AE}" pid="3" name="KSOProductBuildVer">
    <vt:lpwstr>2052-11.1.0.10938</vt:lpwstr>
  </property>
</Properties>
</file>