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7级临床（含全科）" sheetId="1" r:id="rId1"/>
    <sheet name="17级临床（含全科）单独面试" sheetId="7" r:id="rId2"/>
    <sheet name="18级临床医学（含全科方向）" sheetId="6" r:id="rId3"/>
    <sheet name="18级护理" sheetId="2" r:id="rId4"/>
    <sheet name="18级预防医学" sheetId="4" r:id="rId5"/>
    <sheet name="18级康复治疗学" sheetId="5" r:id="rId6"/>
    <sheet name="18级药学" sheetId="3" r:id="rId7"/>
  </sheets>
  <definedNames>
    <definedName name="_xlnm._FilterDatabase" localSheetId="0" hidden="1">'17级临床（含全科）'!$A$2:$L$39</definedName>
    <definedName name="_xlnm._FilterDatabase" localSheetId="2" hidden="1">'18级临床医学（含全科方向）'!$A$2:$K$17</definedName>
  </definedNames>
  <calcPr calcId="144525"/>
</workbook>
</file>

<file path=xl/sharedStrings.xml><?xml version="1.0" encoding="utf-8"?>
<sst xmlns="http://schemas.openxmlformats.org/spreadsheetml/2006/main" count="264">
  <si>
    <t>南医大学康达学院2019年“交流生项目”学生综合评分一览表</t>
  </si>
  <si>
    <t>序号</t>
  </si>
  <si>
    <t>班级</t>
  </si>
  <si>
    <t>学号</t>
  </si>
  <si>
    <t>姓名</t>
  </si>
  <si>
    <t>性别</t>
  </si>
  <si>
    <t>必修课程    绩点</t>
  </si>
  <si>
    <t>必修课程排名（415名）</t>
  </si>
  <si>
    <t>主要课程    绩点</t>
  </si>
  <si>
    <t>学业成绩    （满分80分）</t>
  </si>
  <si>
    <t>综合素质分（满分10分）</t>
  </si>
  <si>
    <t>前两项综合评分（满分90分）</t>
  </si>
  <si>
    <t>是否入围面试</t>
  </si>
  <si>
    <t>2017级临床3班</t>
  </si>
  <si>
    <t>17880314</t>
  </si>
  <si>
    <t>田新宇</t>
  </si>
  <si>
    <t>男</t>
  </si>
  <si>
    <t>4.61</t>
  </si>
  <si>
    <t>是</t>
  </si>
  <si>
    <t>2017级临床1班</t>
  </si>
  <si>
    <t>17880108</t>
  </si>
  <si>
    <t>孙思慎</t>
  </si>
  <si>
    <t>4.32</t>
  </si>
  <si>
    <t>16830332</t>
  </si>
  <si>
    <t>卢姗</t>
  </si>
  <si>
    <t>女</t>
  </si>
  <si>
    <t>4.20</t>
  </si>
  <si>
    <t>17810722</t>
  </si>
  <si>
    <t>居雨石</t>
  </si>
  <si>
    <t>4.13</t>
  </si>
  <si>
    <t>2017级全科1班</t>
  </si>
  <si>
    <t>17890213</t>
  </si>
  <si>
    <t>孙英晋</t>
  </si>
  <si>
    <t>4.01</t>
  </si>
  <si>
    <t>17880111</t>
  </si>
  <si>
    <t>蒋贞阳</t>
  </si>
  <si>
    <t>4.04</t>
  </si>
  <si>
    <t>2017级全科8班</t>
  </si>
  <si>
    <t>16830321</t>
  </si>
  <si>
    <t>钮云</t>
  </si>
  <si>
    <t>4.16</t>
  </si>
  <si>
    <t>17880303</t>
  </si>
  <si>
    <t>王郅豪</t>
  </si>
  <si>
    <t>4.05</t>
  </si>
  <si>
    <t>17810519</t>
  </si>
  <si>
    <t>周语禅</t>
  </si>
  <si>
    <t>4.23</t>
  </si>
  <si>
    <t>16860411</t>
  </si>
  <si>
    <t>孙占元</t>
  </si>
  <si>
    <t>2017级临床2班</t>
  </si>
  <si>
    <t>17880238</t>
  </si>
  <si>
    <t>俞嘉敏</t>
  </si>
  <si>
    <t>3.96</t>
  </si>
  <si>
    <t>16830540</t>
  </si>
  <si>
    <t>马露露</t>
  </si>
  <si>
    <t>3.63</t>
  </si>
  <si>
    <t>17880319</t>
  </si>
  <si>
    <t>孙梦颖</t>
  </si>
  <si>
    <t>3.92</t>
  </si>
  <si>
    <t>17880120</t>
  </si>
  <si>
    <t>李远琴</t>
  </si>
  <si>
    <t>3.84</t>
  </si>
  <si>
    <t>2017级全科2班</t>
  </si>
  <si>
    <t>17810214</t>
  </si>
  <si>
    <t>王睿</t>
  </si>
  <si>
    <t>3.82</t>
  </si>
  <si>
    <t>16830237</t>
  </si>
  <si>
    <t>王润南</t>
  </si>
  <si>
    <t>3.89</t>
  </si>
  <si>
    <t>17810718</t>
  </si>
  <si>
    <t>尤为</t>
  </si>
  <si>
    <t>3.47</t>
  </si>
  <si>
    <t>17880122</t>
  </si>
  <si>
    <t>刘甜梦</t>
  </si>
  <si>
    <t>4.07</t>
  </si>
  <si>
    <t>17810728</t>
  </si>
  <si>
    <t>何雏江</t>
  </si>
  <si>
    <t>3.36</t>
  </si>
  <si>
    <t>17880136</t>
  </si>
  <si>
    <t>严文静</t>
  </si>
  <si>
    <t>17880237</t>
  </si>
  <si>
    <t>袁艺</t>
  </si>
  <si>
    <t>3.98</t>
  </si>
  <si>
    <t>17810522</t>
  </si>
  <si>
    <t>赵倩</t>
  </si>
  <si>
    <t>3.79</t>
  </si>
  <si>
    <t>17810121</t>
  </si>
  <si>
    <t>丁楚欣</t>
  </si>
  <si>
    <t>3.59</t>
  </si>
  <si>
    <t>17880106</t>
  </si>
  <si>
    <t>周宁</t>
  </si>
  <si>
    <t>3.88</t>
  </si>
  <si>
    <t>17880234</t>
  </si>
  <si>
    <t>郑秋怡</t>
  </si>
  <si>
    <t>3.42</t>
  </si>
  <si>
    <t>否</t>
  </si>
  <si>
    <t>17880222</t>
  </si>
  <si>
    <t>陈雯婷</t>
  </si>
  <si>
    <t>3.54</t>
  </si>
  <si>
    <t>17810227</t>
  </si>
  <si>
    <t>盛文怡</t>
  </si>
  <si>
    <t>17880224</t>
  </si>
  <si>
    <t>陈雨昂</t>
  </si>
  <si>
    <t>3.61</t>
  </si>
  <si>
    <t>17880309</t>
  </si>
  <si>
    <t>胡博文</t>
  </si>
  <si>
    <t>3.66</t>
  </si>
  <si>
    <t>17890224</t>
  </si>
  <si>
    <t>李妍</t>
  </si>
  <si>
    <t>3.04</t>
  </si>
  <si>
    <t>17810520</t>
  </si>
  <si>
    <t>徐云凡</t>
  </si>
  <si>
    <t>3.38</t>
  </si>
  <si>
    <t>17880220</t>
  </si>
  <si>
    <t>唐小越</t>
  </si>
  <si>
    <t>3.12</t>
  </si>
  <si>
    <t>17940234</t>
  </si>
  <si>
    <t>唐诗笑</t>
  </si>
  <si>
    <t>2.80</t>
  </si>
  <si>
    <t>2017级全科7班</t>
  </si>
  <si>
    <t>17940228</t>
  </si>
  <si>
    <t>王朵朵</t>
  </si>
  <si>
    <t>3.15</t>
  </si>
  <si>
    <t>17880236</t>
  </si>
  <si>
    <t>吴雨娇</t>
  </si>
  <si>
    <t>3.08</t>
  </si>
  <si>
    <t>17880210</t>
  </si>
  <si>
    <t>史上</t>
  </si>
  <si>
    <t>3.07</t>
  </si>
  <si>
    <t>17880115</t>
  </si>
  <si>
    <t>付晓</t>
  </si>
  <si>
    <t>2.94</t>
  </si>
  <si>
    <t>17810103</t>
  </si>
  <si>
    <t>陈浩宇</t>
  </si>
  <si>
    <t>2.66</t>
  </si>
  <si>
    <t>是（学工推荐）</t>
  </si>
  <si>
    <t>2017级全科6班</t>
  </si>
  <si>
    <t>17820226</t>
  </si>
  <si>
    <t>孙子晗</t>
  </si>
  <si>
    <t>2.19</t>
  </si>
  <si>
    <t>必修课程  绩点</t>
  </si>
  <si>
    <t>必修课排名(358名)</t>
  </si>
  <si>
    <t>学业成绩  （满分80分）</t>
  </si>
  <si>
    <t>2018级全科8班</t>
  </si>
  <si>
    <t>17820136</t>
  </si>
  <si>
    <t>朱艾然</t>
  </si>
  <si>
    <t>17860424</t>
  </si>
  <si>
    <t>金子萱</t>
  </si>
  <si>
    <t>2018级临床2班</t>
  </si>
  <si>
    <t>18880209</t>
  </si>
  <si>
    <t>王斌</t>
  </si>
  <si>
    <t>17830822</t>
  </si>
  <si>
    <t>张译尹</t>
  </si>
  <si>
    <t>17830421</t>
  </si>
  <si>
    <t>韩冰洁</t>
  </si>
  <si>
    <t>2018级全科5班</t>
  </si>
  <si>
    <t>18810533</t>
  </si>
  <si>
    <t>王素文</t>
  </si>
  <si>
    <t>2018级全科3班</t>
  </si>
  <si>
    <t>18810328</t>
  </si>
  <si>
    <t>王家宁</t>
  </si>
  <si>
    <t>18880207</t>
  </si>
  <si>
    <t>张达</t>
  </si>
  <si>
    <t>18810329</t>
  </si>
  <si>
    <t>唐煜蓉</t>
  </si>
  <si>
    <t>2018级临床1班</t>
  </si>
  <si>
    <t>18880134</t>
  </si>
  <si>
    <t>张烨</t>
  </si>
  <si>
    <t>2018级临床3班</t>
  </si>
  <si>
    <t>18880333</t>
  </si>
  <si>
    <t>周奕楠</t>
  </si>
  <si>
    <t>17820209</t>
  </si>
  <si>
    <t>唐俊杰</t>
  </si>
  <si>
    <t>18880130</t>
  </si>
  <si>
    <t>戴婧</t>
  </si>
  <si>
    <t>18880204</t>
  </si>
  <si>
    <t>邹子鸣</t>
  </si>
  <si>
    <t>18880113</t>
  </si>
  <si>
    <t>刁涵鑫</t>
  </si>
  <si>
    <t>必修课排名(387名)</t>
  </si>
  <si>
    <t>2018级护理3班</t>
  </si>
  <si>
    <t>18830329</t>
  </si>
  <si>
    <t>李欣怡</t>
  </si>
  <si>
    <t>4.10</t>
  </si>
  <si>
    <t>18830316</t>
  </si>
  <si>
    <t>姜媛媛</t>
  </si>
  <si>
    <t>4.03</t>
  </si>
  <si>
    <t>2018级护理1班</t>
  </si>
  <si>
    <t>18830117</t>
  </si>
  <si>
    <t>刘梦军</t>
  </si>
  <si>
    <t>2018级护理9班</t>
  </si>
  <si>
    <t>18830924</t>
  </si>
  <si>
    <t>路若童</t>
  </si>
  <si>
    <t>3.76</t>
  </si>
  <si>
    <t>2018级护理7班</t>
  </si>
  <si>
    <t>18830714</t>
  </si>
  <si>
    <t>孔艺杰</t>
  </si>
  <si>
    <t>18830107</t>
  </si>
  <si>
    <t>熊叶</t>
  </si>
  <si>
    <t>3.53</t>
  </si>
  <si>
    <t>2018级护理6班</t>
  </si>
  <si>
    <t>18830633</t>
  </si>
  <si>
    <t>胡玉婷</t>
  </si>
  <si>
    <t>3.44</t>
  </si>
  <si>
    <t>2018级护理10班</t>
  </si>
  <si>
    <t>18831008</t>
  </si>
  <si>
    <t>李梦茜</t>
  </si>
  <si>
    <t>3.37</t>
  </si>
  <si>
    <t>18830631</t>
  </si>
  <si>
    <t>卫媛媛</t>
  </si>
  <si>
    <t>18831034</t>
  </si>
  <si>
    <t>陈梦</t>
  </si>
  <si>
    <t>3.35</t>
  </si>
  <si>
    <t>18830139</t>
  </si>
  <si>
    <t>马婷婷</t>
  </si>
  <si>
    <t>3.31</t>
  </si>
  <si>
    <t>18830928</t>
  </si>
  <si>
    <t>周雪</t>
  </si>
  <si>
    <t>2018级护理4班</t>
  </si>
  <si>
    <t>18830430</t>
  </si>
  <si>
    <t>吴佳逸</t>
  </si>
  <si>
    <t>3.23</t>
  </si>
  <si>
    <t>必修课排名（90名）</t>
  </si>
  <si>
    <t>预防2班</t>
  </si>
  <si>
    <t>刘  晶</t>
  </si>
  <si>
    <t>潘  苗</t>
  </si>
  <si>
    <t>预防1班</t>
  </si>
  <si>
    <t>马晓颖</t>
  </si>
  <si>
    <t>预防3班</t>
  </si>
  <si>
    <t>王  柠</t>
  </si>
  <si>
    <t>谈雨嘉</t>
  </si>
  <si>
    <t>韩楚昆</t>
  </si>
  <si>
    <t>必修课程   绩点</t>
  </si>
  <si>
    <t>必修课排名（72名）</t>
  </si>
  <si>
    <t>2018级康复1班</t>
  </si>
  <si>
    <t>17840631</t>
  </si>
  <si>
    <t>王艳慧</t>
  </si>
  <si>
    <t>3.97</t>
  </si>
  <si>
    <t>17840625</t>
  </si>
  <si>
    <t>许佳</t>
  </si>
  <si>
    <t>18920116</t>
  </si>
  <si>
    <t>白志恒</t>
  </si>
  <si>
    <t>3.90</t>
  </si>
  <si>
    <t>18920104</t>
  </si>
  <si>
    <t>王承烁</t>
  </si>
  <si>
    <t>3.77</t>
  </si>
  <si>
    <t>2018级康复2班</t>
  </si>
  <si>
    <t>18920219</t>
  </si>
  <si>
    <t>刘晨晨</t>
  </si>
  <si>
    <t>18920121</t>
  </si>
  <si>
    <t>黄耿娴</t>
  </si>
  <si>
    <t>3.52</t>
  </si>
  <si>
    <t>必修课排名（125名）</t>
  </si>
  <si>
    <t>2018级药学1班</t>
  </si>
  <si>
    <t>17840619</t>
  </si>
  <si>
    <t>王晨露</t>
  </si>
  <si>
    <t>3.87</t>
  </si>
  <si>
    <t>2018级药学4班</t>
  </si>
  <si>
    <t>18860417</t>
  </si>
  <si>
    <t>祝紫涵</t>
  </si>
  <si>
    <t>3.67</t>
  </si>
  <si>
    <t>2018级药学2班</t>
  </si>
  <si>
    <t>18860230</t>
  </si>
  <si>
    <t>赵子萱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</si>
</sst>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_);[Red]\(0.00\)"/>
    <numFmt numFmtId="178" formatCode="0_);[Red]\(0\)"/>
  </numFmts>
  <fonts count="30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9"/>
      <name val="黑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6"/>
      <name val="黑体"/>
      <charset val="134"/>
    </font>
    <font>
      <sz val="10"/>
      <name val="宋体"/>
      <charset val="134"/>
      <scheme val="minor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1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9" fillId="11" borderId="10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 wrapText="1"/>
    </xf>
    <xf numFmtId="176" fontId="0" fillId="0" borderId="1" xfId="0" applyNumberForma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/>
    </xf>
    <xf numFmtId="49" fontId="9" fillId="0" borderId="1" xfId="0" applyNumberFormat="1" applyFon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vertical="center" wrapText="1"/>
    </xf>
    <xf numFmtId="49" fontId="3" fillId="0" borderId="1" xfId="0" applyNumberFormat="1" applyFont="1" applyFill="1" applyBorder="1" applyAlignment="1" quotePrefix="1">
      <alignment vertical="center" wrapText="1"/>
    </xf>
    <xf numFmtId="0" fontId="3" fillId="0" borderId="1" xfId="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zoomScale="115" zoomScaleNormal="115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6.08333333333333" style="35" customWidth="1"/>
    <col min="2" max="2" width="14.2333333333333" style="36" customWidth="1"/>
    <col min="3" max="3" width="10.7583333333333" style="36" customWidth="1"/>
    <col min="4" max="4" width="8.90833333333333" style="36" customWidth="1"/>
    <col min="5" max="5" width="6.08333333333333" style="36" customWidth="1"/>
    <col min="6" max="6" width="9.34166666666667" style="55" customWidth="1"/>
    <col min="7" max="7" width="10.325" style="35" customWidth="1"/>
    <col min="8" max="8" width="8.8" style="55" customWidth="1"/>
    <col min="9" max="9" width="11.4083333333333" style="55" customWidth="1"/>
    <col min="10" max="10" width="11.1916666666667" style="56" customWidth="1"/>
    <col min="11" max="11" width="13.25" style="35" customWidth="1"/>
    <col min="12" max="12" width="16.4166666666667" style="35" customWidth="1"/>
    <col min="13" max="16384" width="9" style="36"/>
  </cols>
  <sheetData>
    <row r="1" ht="29" customHeight="1" spans="1:1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ht="34" customHeight="1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8" t="s">
        <v>6</v>
      </c>
      <c r="G2" s="5" t="s">
        <v>7</v>
      </c>
      <c r="H2" s="8" t="s">
        <v>8</v>
      </c>
      <c r="I2" s="8" t="s">
        <v>9</v>
      </c>
      <c r="J2" s="5" t="s">
        <v>10</v>
      </c>
      <c r="K2" s="16" t="s">
        <v>11</v>
      </c>
      <c r="L2" s="16" t="s">
        <v>12</v>
      </c>
    </row>
    <row r="3" s="34" customFormat="1" spans="1:12">
      <c r="A3" s="43">
        <v>1</v>
      </c>
      <c r="B3" s="61" t="s">
        <v>13</v>
      </c>
      <c r="C3" s="62" t="s">
        <v>14</v>
      </c>
      <c r="D3" s="61" t="s">
        <v>15</v>
      </c>
      <c r="E3" s="46" t="s">
        <v>16</v>
      </c>
      <c r="F3" s="48">
        <v>4.48</v>
      </c>
      <c r="G3" s="43">
        <v>1</v>
      </c>
      <c r="H3" s="57" t="s">
        <v>17</v>
      </c>
      <c r="I3" s="53">
        <f t="shared" ref="I3:I28" si="0">(H3+5)*10*80%</f>
        <v>76.88</v>
      </c>
      <c r="J3" s="54">
        <v>5.7</v>
      </c>
      <c r="K3" s="49">
        <f t="shared" ref="K3:K28" si="1">I3+J3</f>
        <v>82.58</v>
      </c>
      <c r="L3" s="49" t="s">
        <v>18</v>
      </c>
    </row>
    <row r="4" s="34" customFormat="1" spans="1:12">
      <c r="A4" s="58">
        <v>2</v>
      </c>
      <c r="B4" s="61" t="s">
        <v>19</v>
      </c>
      <c r="C4" s="62" t="s">
        <v>20</v>
      </c>
      <c r="D4" s="61" t="s">
        <v>21</v>
      </c>
      <c r="E4" s="46" t="s">
        <v>16</v>
      </c>
      <c r="F4" s="48">
        <v>4.23</v>
      </c>
      <c r="G4" s="43">
        <v>2</v>
      </c>
      <c r="H4" s="57" t="s">
        <v>22</v>
      </c>
      <c r="I4" s="53">
        <f t="shared" si="0"/>
        <v>74.56</v>
      </c>
      <c r="J4" s="54">
        <v>6.2</v>
      </c>
      <c r="K4" s="49">
        <f t="shared" si="1"/>
        <v>80.76</v>
      </c>
      <c r="L4" s="49" t="s">
        <v>18</v>
      </c>
    </row>
    <row r="5" s="34" customFormat="1" spans="1:12">
      <c r="A5" s="43">
        <v>3</v>
      </c>
      <c r="B5" s="61" t="s">
        <v>19</v>
      </c>
      <c r="C5" s="62" t="s">
        <v>23</v>
      </c>
      <c r="D5" s="61" t="s">
        <v>24</v>
      </c>
      <c r="E5" s="46" t="s">
        <v>25</v>
      </c>
      <c r="F5" s="48">
        <v>3.92</v>
      </c>
      <c r="G5" s="43">
        <v>8</v>
      </c>
      <c r="H5" s="63" t="s">
        <v>26</v>
      </c>
      <c r="I5" s="53">
        <f t="shared" si="0"/>
        <v>73.6</v>
      </c>
      <c r="J5" s="54">
        <v>4.6</v>
      </c>
      <c r="K5" s="49">
        <f t="shared" si="1"/>
        <v>78.2</v>
      </c>
      <c r="L5" s="49" t="s">
        <v>18</v>
      </c>
    </row>
    <row r="6" s="34" customFormat="1" spans="1:12">
      <c r="A6" s="58">
        <v>4</v>
      </c>
      <c r="B6" s="61" t="s">
        <v>19</v>
      </c>
      <c r="C6" s="62" t="s">
        <v>27</v>
      </c>
      <c r="D6" s="61" t="s">
        <v>28</v>
      </c>
      <c r="E6" s="46" t="s">
        <v>25</v>
      </c>
      <c r="F6" s="48">
        <v>4.08</v>
      </c>
      <c r="G6" s="43">
        <v>3</v>
      </c>
      <c r="H6" s="57" t="s">
        <v>29</v>
      </c>
      <c r="I6" s="53">
        <f t="shared" si="0"/>
        <v>73.04</v>
      </c>
      <c r="J6" s="54">
        <v>4.8</v>
      </c>
      <c r="K6" s="49">
        <f t="shared" si="1"/>
        <v>77.84</v>
      </c>
      <c r="L6" s="49" t="s">
        <v>18</v>
      </c>
    </row>
    <row r="7" s="34" customFormat="1" spans="1:12">
      <c r="A7" s="43">
        <v>5</v>
      </c>
      <c r="B7" s="61" t="s">
        <v>30</v>
      </c>
      <c r="C7" s="62" t="s">
        <v>31</v>
      </c>
      <c r="D7" s="61" t="s">
        <v>32</v>
      </c>
      <c r="E7" s="46" t="s">
        <v>16</v>
      </c>
      <c r="F7" s="48">
        <v>3.93</v>
      </c>
      <c r="G7" s="43">
        <v>7</v>
      </c>
      <c r="H7" s="63" t="s">
        <v>33</v>
      </c>
      <c r="I7" s="53">
        <f t="shared" si="0"/>
        <v>72.08</v>
      </c>
      <c r="J7" s="54">
        <v>5.5</v>
      </c>
      <c r="K7" s="49">
        <f t="shared" si="1"/>
        <v>77.58</v>
      </c>
      <c r="L7" s="49" t="s">
        <v>18</v>
      </c>
    </row>
    <row r="8" s="34" customFormat="1" spans="1:12">
      <c r="A8" s="58">
        <v>6</v>
      </c>
      <c r="B8" s="61" t="s">
        <v>19</v>
      </c>
      <c r="C8" s="62" t="s">
        <v>34</v>
      </c>
      <c r="D8" s="61" t="s">
        <v>35</v>
      </c>
      <c r="E8" s="46" t="s">
        <v>16</v>
      </c>
      <c r="F8" s="48">
        <v>3.85</v>
      </c>
      <c r="G8" s="43">
        <v>12</v>
      </c>
      <c r="H8" s="57" t="s">
        <v>36</v>
      </c>
      <c r="I8" s="53">
        <f t="shared" si="0"/>
        <v>72.32</v>
      </c>
      <c r="J8" s="54">
        <v>4.1</v>
      </c>
      <c r="K8" s="49">
        <f t="shared" si="1"/>
        <v>76.42</v>
      </c>
      <c r="L8" s="49" t="s">
        <v>18</v>
      </c>
    </row>
    <row r="9" s="34" customFormat="1" spans="1:12">
      <c r="A9" s="43">
        <v>7</v>
      </c>
      <c r="B9" s="61" t="s">
        <v>37</v>
      </c>
      <c r="C9" s="62" t="s">
        <v>38</v>
      </c>
      <c r="D9" s="61" t="s">
        <v>39</v>
      </c>
      <c r="E9" s="46" t="s">
        <v>25</v>
      </c>
      <c r="F9" s="48">
        <v>4.01805555555556</v>
      </c>
      <c r="G9" s="43">
        <v>4</v>
      </c>
      <c r="H9" s="63" t="s">
        <v>40</v>
      </c>
      <c r="I9" s="53">
        <f t="shared" si="0"/>
        <v>73.28</v>
      </c>
      <c r="J9" s="54">
        <v>2.3</v>
      </c>
      <c r="K9" s="49">
        <f t="shared" si="1"/>
        <v>75.58</v>
      </c>
      <c r="L9" s="49" t="s">
        <v>18</v>
      </c>
    </row>
    <row r="10" s="34" customFormat="1" spans="1:12">
      <c r="A10" s="58">
        <v>8</v>
      </c>
      <c r="B10" s="61" t="s">
        <v>13</v>
      </c>
      <c r="C10" s="62" t="s">
        <v>41</v>
      </c>
      <c r="D10" s="61" t="s">
        <v>42</v>
      </c>
      <c r="E10" s="46" t="s">
        <v>16</v>
      </c>
      <c r="F10" s="48">
        <v>3.88</v>
      </c>
      <c r="G10" s="43">
        <v>10</v>
      </c>
      <c r="H10" s="57" t="s">
        <v>43</v>
      </c>
      <c r="I10" s="53">
        <f t="shared" si="0"/>
        <v>72.4</v>
      </c>
      <c r="J10" s="54">
        <v>3.1</v>
      </c>
      <c r="K10" s="49">
        <f t="shared" si="1"/>
        <v>75.5</v>
      </c>
      <c r="L10" s="49" t="s">
        <v>18</v>
      </c>
    </row>
    <row r="11" s="34" customFormat="1" spans="1:12">
      <c r="A11" s="43">
        <v>9</v>
      </c>
      <c r="B11" s="61" t="s">
        <v>19</v>
      </c>
      <c r="C11" s="62" t="s">
        <v>44</v>
      </c>
      <c r="D11" s="61" t="s">
        <v>45</v>
      </c>
      <c r="E11" s="46" t="s">
        <v>25</v>
      </c>
      <c r="F11" s="48">
        <v>3.99</v>
      </c>
      <c r="G11" s="43">
        <v>5</v>
      </c>
      <c r="H11" s="57" t="s">
        <v>46</v>
      </c>
      <c r="I11" s="53">
        <f t="shared" si="0"/>
        <v>73.84</v>
      </c>
      <c r="J11" s="54">
        <v>1.3</v>
      </c>
      <c r="K11" s="49">
        <f t="shared" si="1"/>
        <v>75.14</v>
      </c>
      <c r="L11" s="49" t="s">
        <v>18</v>
      </c>
    </row>
    <row r="12" s="34" customFormat="1" spans="1:12">
      <c r="A12" s="58">
        <v>10</v>
      </c>
      <c r="B12" s="61" t="s">
        <v>37</v>
      </c>
      <c r="C12" s="62" t="s">
        <v>47</v>
      </c>
      <c r="D12" s="61" t="s">
        <v>48</v>
      </c>
      <c r="E12" s="46" t="s">
        <v>16</v>
      </c>
      <c r="F12" s="48">
        <v>3.72083333333333</v>
      </c>
      <c r="G12" s="43">
        <v>22</v>
      </c>
      <c r="H12" s="63" t="s">
        <v>36</v>
      </c>
      <c r="I12" s="53">
        <f t="shared" si="0"/>
        <v>72.32</v>
      </c>
      <c r="J12" s="54">
        <v>2.2</v>
      </c>
      <c r="K12" s="49">
        <f t="shared" si="1"/>
        <v>74.52</v>
      </c>
      <c r="L12" s="49" t="s">
        <v>18</v>
      </c>
    </row>
    <row r="13" s="34" customFormat="1" spans="1:12">
      <c r="A13" s="43">
        <v>11</v>
      </c>
      <c r="B13" s="61" t="s">
        <v>49</v>
      </c>
      <c r="C13" s="62" t="s">
        <v>50</v>
      </c>
      <c r="D13" s="61" t="s">
        <v>51</v>
      </c>
      <c r="E13" s="46" t="s">
        <v>25</v>
      </c>
      <c r="F13" s="48">
        <v>3.72</v>
      </c>
      <c r="G13" s="43">
        <v>23</v>
      </c>
      <c r="H13" s="57" t="s">
        <v>52</v>
      </c>
      <c r="I13" s="53">
        <f t="shared" si="0"/>
        <v>71.68</v>
      </c>
      <c r="J13" s="54">
        <v>2.6</v>
      </c>
      <c r="K13" s="49">
        <f t="shared" si="1"/>
        <v>74.28</v>
      </c>
      <c r="L13" s="49" t="s">
        <v>18</v>
      </c>
    </row>
    <row r="14" s="34" customFormat="1" spans="1:12">
      <c r="A14" s="58">
        <v>12</v>
      </c>
      <c r="B14" s="61" t="s">
        <v>37</v>
      </c>
      <c r="C14" s="62" t="s">
        <v>53</v>
      </c>
      <c r="D14" s="61" t="s">
        <v>54</v>
      </c>
      <c r="E14" s="46" t="s">
        <v>25</v>
      </c>
      <c r="F14" s="48">
        <v>3.66388888888889</v>
      </c>
      <c r="G14" s="43">
        <v>26</v>
      </c>
      <c r="H14" s="63" t="s">
        <v>55</v>
      </c>
      <c r="I14" s="53">
        <f t="shared" si="0"/>
        <v>69.04</v>
      </c>
      <c r="J14" s="54">
        <v>5</v>
      </c>
      <c r="K14" s="49">
        <f t="shared" si="1"/>
        <v>74.04</v>
      </c>
      <c r="L14" s="49" t="s">
        <v>18</v>
      </c>
    </row>
    <row r="15" s="34" customFormat="1" spans="1:12">
      <c r="A15" s="43">
        <v>13</v>
      </c>
      <c r="B15" s="61" t="s">
        <v>13</v>
      </c>
      <c r="C15" s="62" t="s">
        <v>56</v>
      </c>
      <c r="D15" s="61" t="s">
        <v>57</v>
      </c>
      <c r="E15" s="46" t="s">
        <v>25</v>
      </c>
      <c r="F15" s="48">
        <v>3.8</v>
      </c>
      <c r="G15" s="43">
        <v>15</v>
      </c>
      <c r="H15" s="57" t="s">
        <v>58</v>
      </c>
      <c r="I15" s="53">
        <f t="shared" si="0"/>
        <v>71.36</v>
      </c>
      <c r="J15" s="54">
        <v>2.6</v>
      </c>
      <c r="K15" s="49">
        <f t="shared" si="1"/>
        <v>73.96</v>
      </c>
      <c r="L15" s="49" t="s">
        <v>18</v>
      </c>
    </row>
    <row r="16" s="34" customFormat="1" spans="1:12">
      <c r="A16" s="58">
        <v>14</v>
      </c>
      <c r="B16" s="61" t="s">
        <v>19</v>
      </c>
      <c r="C16" s="62" t="s">
        <v>59</v>
      </c>
      <c r="D16" s="61" t="s">
        <v>60</v>
      </c>
      <c r="E16" s="46" t="s">
        <v>25</v>
      </c>
      <c r="F16" s="48">
        <v>3.79</v>
      </c>
      <c r="G16" s="43">
        <v>17</v>
      </c>
      <c r="H16" s="57" t="s">
        <v>61</v>
      </c>
      <c r="I16" s="53">
        <f t="shared" si="0"/>
        <v>70.72</v>
      </c>
      <c r="J16" s="54">
        <v>2.9</v>
      </c>
      <c r="K16" s="49">
        <f t="shared" si="1"/>
        <v>73.62</v>
      </c>
      <c r="L16" s="49" t="s">
        <v>18</v>
      </c>
    </row>
    <row r="17" s="34" customFormat="1" spans="1:12">
      <c r="A17" s="43">
        <v>15</v>
      </c>
      <c r="B17" s="61" t="s">
        <v>62</v>
      </c>
      <c r="C17" s="62" t="s">
        <v>63</v>
      </c>
      <c r="D17" s="61" t="s">
        <v>64</v>
      </c>
      <c r="E17" s="46" t="s">
        <v>16</v>
      </c>
      <c r="F17" s="48">
        <v>3.64</v>
      </c>
      <c r="G17" s="43">
        <v>30</v>
      </c>
      <c r="H17" s="63" t="s">
        <v>65</v>
      </c>
      <c r="I17" s="53">
        <f t="shared" si="0"/>
        <v>70.56</v>
      </c>
      <c r="J17" s="54">
        <v>3</v>
      </c>
      <c r="K17" s="49">
        <f t="shared" si="1"/>
        <v>73.56</v>
      </c>
      <c r="L17" s="49" t="s">
        <v>18</v>
      </c>
    </row>
    <row r="18" s="34" customFormat="1" spans="1:12">
      <c r="A18" s="58">
        <v>16</v>
      </c>
      <c r="B18" s="61" t="s">
        <v>37</v>
      </c>
      <c r="C18" s="62" t="s">
        <v>66</v>
      </c>
      <c r="D18" s="61" t="s">
        <v>67</v>
      </c>
      <c r="E18" s="46" t="s">
        <v>25</v>
      </c>
      <c r="F18" s="48">
        <v>3.8</v>
      </c>
      <c r="G18" s="43">
        <v>16</v>
      </c>
      <c r="H18" s="63" t="s">
        <v>68</v>
      </c>
      <c r="I18" s="53">
        <f t="shared" si="0"/>
        <v>71.12</v>
      </c>
      <c r="J18" s="54">
        <v>2</v>
      </c>
      <c r="K18" s="49">
        <f t="shared" si="1"/>
        <v>73.12</v>
      </c>
      <c r="L18" s="49" t="s">
        <v>18</v>
      </c>
    </row>
    <row r="19" s="34" customFormat="1" spans="1:12">
      <c r="A19" s="43">
        <v>17</v>
      </c>
      <c r="B19" s="61" t="s">
        <v>19</v>
      </c>
      <c r="C19" s="62" t="s">
        <v>69</v>
      </c>
      <c r="D19" s="61" t="s">
        <v>70</v>
      </c>
      <c r="E19" s="46" t="s">
        <v>25</v>
      </c>
      <c r="F19" s="48">
        <v>3.53</v>
      </c>
      <c r="G19" s="43">
        <v>36</v>
      </c>
      <c r="H19" s="57" t="s">
        <v>71</v>
      </c>
      <c r="I19" s="53">
        <f t="shared" si="0"/>
        <v>67.76</v>
      </c>
      <c r="J19" s="54">
        <v>5</v>
      </c>
      <c r="K19" s="49">
        <f t="shared" si="1"/>
        <v>72.76</v>
      </c>
      <c r="L19" s="49" t="s">
        <v>18</v>
      </c>
    </row>
    <row r="20" s="34" customFormat="1" spans="1:12">
      <c r="A20" s="58">
        <v>18</v>
      </c>
      <c r="B20" s="61" t="s">
        <v>19</v>
      </c>
      <c r="C20" s="62" t="s">
        <v>72</v>
      </c>
      <c r="D20" s="61" t="s">
        <v>73</v>
      </c>
      <c r="E20" s="46" t="s">
        <v>25</v>
      </c>
      <c r="F20" s="48">
        <v>3.85</v>
      </c>
      <c r="G20" s="43">
        <v>13</v>
      </c>
      <c r="H20" s="57" t="s">
        <v>74</v>
      </c>
      <c r="I20" s="53">
        <f t="shared" si="0"/>
        <v>72.56</v>
      </c>
      <c r="J20" s="54">
        <v>0</v>
      </c>
      <c r="K20" s="49">
        <f t="shared" si="1"/>
        <v>72.56</v>
      </c>
      <c r="L20" s="49" t="s">
        <v>18</v>
      </c>
    </row>
    <row r="21" s="34" customFormat="1" spans="1:12">
      <c r="A21" s="43">
        <v>19</v>
      </c>
      <c r="B21" s="61" t="s">
        <v>13</v>
      </c>
      <c r="C21" s="62" t="s">
        <v>75</v>
      </c>
      <c r="D21" s="61" t="s">
        <v>76</v>
      </c>
      <c r="E21" s="46" t="s">
        <v>25</v>
      </c>
      <c r="F21" s="48">
        <v>3.53</v>
      </c>
      <c r="G21" s="43">
        <v>37</v>
      </c>
      <c r="H21" s="57" t="s">
        <v>77</v>
      </c>
      <c r="I21" s="53">
        <f t="shared" si="0"/>
        <v>66.88</v>
      </c>
      <c r="J21" s="54">
        <v>5.6</v>
      </c>
      <c r="K21" s="49">
        <f t="shared" si="1"/>
        <v>72.48</v>
      </c>
      <c r="L21" s="49" t="s">
        <v>18</v>
      </c>
    </row>
    <row r="22" s="34" customFormat="1" spans="1:12">
      <c r="A22" s="58">
        <v>20</v>
      </c>
      <c r="B22" s="61" t="s">
        <v>19</v>
      </c>
      <c r="C22" s="62" t="s">
        <v>78</v>
      </c>
      <c r="D22" s="61" t="s">
        <v>79</v>
      </c>
      <c r="E22" s="46" t="s">
        <v>25</v>
      </c>
      <c r="F22" s="48">
        <v>3.9</v>
      </c>
      <c r="G22" s="43">
        <v>9</v>
      </c>
      <c r="H22" s="57" t="s">
        <v>33</v>
      </c>
      <c r="I22" s="53">
        <f t="shared" si="0"/>
        <v>72.08</v>
      </c>
      <c r="J22" s="54">
        <v>0.1</v>
      </c>
      <c r="K22" s="49">
        <f t="shared" si="1"/>
        <v>72.18</v>
      </c>
      <c r="L22" s="49" t="s">
        <v>18</v>
      </c>
    </row>
    <row r="23" s="34" customFormat="1" spans="1:12">
      <c r="A23" s="43">
        <v>21</v>
      </c>
      <c r="B23" s="61" t="s">
        <v>49</v>
      </c>
      <c r="C23" s="62" t="s">
        <v>80</v>
      </c>
      <c r="D23" s="61" t="s">
        <v>81</v>
      </c>
      <c r="E23" s="46" t="s">
        <v>25</v>
      </c>
      <c r="F23" s="48">
        <v>3.75</v>
      </c>
      <c r="G23" s="43">
        <v>20</v>
      </c>
      <c r="H23" s="57" t="s">
        <v>82</v>
      </c>
      <c r="I23" s="53">
        <f t="shared" si="0"/>
        <v>71.84</v>
      </c>
      <c r="J23" s="54">
        <v>0</v>
      </c>
      <c r="K23" s="49">
        <f t="shared" si="1"/>
        <v>71.84</v>
      </c>
      <c r="L23" s="49" t="s">
        <v>18</v>
      </c>
    </row>
    <row r="24" s="34" customFormat="1" spans="1:12">
      <c r="A24" s="58">
        <v>22</v>
      </c>
      <c r="B24" s="61" t="s">
        <v>49</v>
      </c>
      <c r="C24" s="62" t="s">
        <v>83</v>
      </c>
      <c r="D24" s="61" t="s">
        <v>84</v>
      </c>
      <c r="E24" s="46" t="s">
        <v>25</v>
      </c>
      <c r="F24" s="48">
        <v>3.85</v>
      </c>
      <c r="G24" s="43">
        <v>11</v>
      </c>
      <c r="H24" s="57" t="s">
        <v>85</v>
      </c>
      <c r="I24" s="53">
        <f t="shared" si="0"/>
        <v>70.32</v>
      </c>
      <c r="J24" s="54">
        <v>1.2</v>
      </c>
      <c r="K24" s="49">
        <f t="shared" si="1"/>
        <v>71.52</v>
      </c>
      <c r="L24" s="49" t="s">
        <v>18</v>
      </c>
    </row>
    <row r="25" s="34" customFormat="1" spans="1:12">
      <c r="A25" s="43">
        <v>23</v>
      </c>
      <c r="B25" s="61" t="s">
        <v>13</v>
      </c>
      <c r="C25" s="62" t="s">
        <v>86</v>
      </c>
      <c r="D25" s="61" t="s">
        <v>87</v>
      </c>
      <c r="E25" s="46" t="s">
        <v>25</v>
      </c>
      <c r="F25" s="48">
        <v>3.6</v>
      </c>
      <c r="G25" s="43">
        <v>32</v>
      </c>
      <c r="H25" s="57" t="s">
        <v>88</v>
      </c>
      <c r="I25" s="53">
        <f t="shared" si="0"/>
        <v>68.72</v>
      </c>
      <c r="J25" s="54">
        <v>2.5</v>
      </c>
      <c r="K25" s="49">
        <f t="shared" si="1"/>
        <v>71.22</v>
      </c>
      <c r="L25" s="49" t="s">
        <v>18</v>
      </c>
    </row>
    <row r="26" s="34" customFormat="1" spans="1:12">
      <c r="A26" s="58">
        <v>24</v>
      </c>
      <c r="B26" s="61" t="s">
        <v>19</v>
      </c>
      <c r="C26" s="62" t="s">
        <v>89</v>
      </c>
      <c r="D26" s="61" t="s">
        <v>90</v>
      </c>
      <c r="E26" s="46" t="s">
        <v>16</v>
      </c>
      <c r="F26" s="48">
        <v>3.76</v>
      </c>
      <c r="G26" s="43">
        <v>19</v>
      </c>
      <c r="H26" s="57" t="s">
        <v>91</v>
      </c>
      <c r="I26" s="53">
        <f t="shared" si="0"/>
        <v>71.04</v>
      </c>
      <c r="J26" s="54">
        <v>0.1</v>
      </c>
      <c r="K26" s="49">
        <f t="shared" si="1"/>
        <v>71.14</v>
      </c>
      <c r="L26" s="49" t="s">
        <v>18</v>
      </c>
    </row>
    <row r="27" s="34" customFormat="1" spans="1:12">
      <c r="A27" s="43">
        <v>25</v>
      </c>
      <c r="B27" s="61" t="s">
        <v>49</v>
      </c>
      <c r="C27" s="62" t="s">
        <v>92</v>
      </c>
      <c r="D27" s="61" t="s">
        <v>93</v>
      </c>
      <c r="E27" s="46" t="s">
        <v>25</v>
      </c>
      <c r="F27" s="48">
        <v>3.7</v>
      </c>
      <c r="G27" s="43">
        <v>24</v>
      </c>
      <c r="H27" s="57" t="s">
        <v>94</v>
      </c>
      <c r="I27" s="53">
        <f t="shared" ref="I27:I39" si="2">(H27+5)*10*80%</f>
        <v>67.36</v>
      </c>
      <c r="J27" s="54">
        <v>3.7</v>
      </c>
      <c r="K27" s="49">
        <f t="shared" ref="K27:K39" si="3">I27+J27</f>
        <v>71.06</v>
      </c>
      <c r="L27" s="49" t="s">
        <v>95</v>
      </c>
    </row>
    <row r="28" s="34" customFormat="1" spans="1:12">
      <c r="A28" s="58">
        <v>26</v>
      </c>
      <c r="B28" s="61" t="s">
        <v>49</v>
      </c>
      <c r="C28" s="62" t="s">
        <v>96</v>
      </c>
      <c r="D28" s="61" t="s">
        <v>97</v>
      </c>
      <c r="E28" s="46" t="s">
        <v>25</v>
      </c>
      <c r="F28" s="48">
        <v>3.77</v>
      </c>
      <c r="G28" s="43">
        <v>18</v>
      </c>
      <c r="H28" s="57" t="s">
        <v>98</v>
      </c>
      <c r="I28" s="53">
        <f t="shared" si="2"/>
        <v>68.32</v>
      </c>
      <c r="J28" s="54">
        <v>1.9</v>
      </c>
      <c r="K28" s="49">
        <f t="shared" si="3"/>
        <v>70.22</v>
      </c>
      <c r="L28" s="49" t="s">
        <v>95</v>
      </c>
    </row>
    <row r="29" s="34" customFormat="1" spans="1:12">
      <c r="A29" s="43">
        <v>27</v>
      </c>
      <c r="B29" s="61" t="s">
        <v>13</v>
      </c>
      <c r="C29" s="62" t="s">
        <v>99</v>
      </c>
      <c r="D29" s="61" t="s">
        <v>100</v>
      </c>
      <c r="E29" s="46" t="s">
        <v>25</v>
      </c>
      <c r="F29" s="48">
        <v>3.56</v>
      </c>
      <c r="G29" s="43">
        <v>33</v>
      </c>
      <c r="H29" s="57" t="s">
        <v>98</v>
      </c>
      <c r="I29" s="53">
        <f t="shared" si="2"/>
        <v>68.32</v>
      </c>
      <c r="J29" s="54">
        <v>1.8</v>
      </c>
      <c r="K29" s="49">
        <f t="shared" si="3"/>
        <v>70.12</v>
      </c>
      <c r="L29" s="49" t="s">
        <v>95</v>
      </c>
    </row>
    <row r="30" s="34" customFormat="1" spans="1:12">
      <c r="A30" s="58">
        <v>28</v>
      </c>
      <c r="B30" s="61" t="s">
        <v>49</v>
      </c>
      <c r="C30" s="62" t="s">
        <v>101</v>
      </c>
      <c r="D30" s="61" t="s">
        <v>102</v>
      </c>
      <c r="E30" s="46" t="s">
        <v>25</v>
      </c>
      <c r="F30" s="48">
        <v>3.65</v>
      </c>
      <c r="G30" s="43">
        <v>27</v>
      </c>
      <c r="H30" s="57" t="s">
        <v>103</v>
      </c>
      <c r="I30" s="53">
        <f t="shared" si="2"/>
        <v>68.88</v>
      </c>
      <c r="J30" s="54">
        <v>0.5</v>
      </c>
      <c r="K30" s="49">
        <f t="shared" si="3"/>
        <v>69.38</v>
      </c>
      <c r="L30" s="49" t="s">
        <v>95</v>
      </c>
    </row>
    <row r="31" s="34" customFormat="1" spans="1:12">
      <c r="A31" s="43">
        <v>29</v>
      </c>
      <c r="B31" s="61" t="s">
        <v>13</v>
      </c>
      <c r="C31" s="62" t="s">
        <v>104</v>
      </c>
      <c r="D31" s="61" t="s">
        <v>105</v>
      </c>
      <c r="E31" s="46" t="s">
        <v>16</v>
      </c>
      <c r="F31" s="48">
        <v>3.65</v>
      </c>
      <c r="G31" s="43">
        <v>28</v>
      </c>
      <c r="H31" s="57" t="s">
        <v>106</v>
      </c>
      <c r="I31" s="53">
        <f t="shared" si="2"/>
        <v>69.28</v>
      </c>
      <c r="J31" s="54">
        <v>0</v>
      </c>
      <c r="K31" s="49">
        <f t="shared" si="3"/>
        <v>69.28</v>
      </c>
      <c r="L31" s="49" t="s">
        <v>95</v>
      </c>
    </row>
    <row r="32" spans="1:12">
      <c r="A32" s="58">
        <v>30</v>
      </c>
      <c r="B32" s="61" t="s">
        <v>37</v>
      </c>
      <c r="C32" s="62" t="s">
        <v>107</v>
      </c>
      <c r="D32" s="61" t="s">
        <v>108</v>
      </c>
      <c r="E32" s="46" t="s">
        <v>25</v>
      </c>
      <c r="F32" s="48">
        <v>3.44444444444444</v>
      </c>
      <c r="G32" s="38">
        <v>46</v>
      </c>
      <c r="H32" s="63" t="s">
        <v>109</v>
      </c>
      <c r="I32" s="59">
        <f t="shared" si="2"/>
        <v>64.32</v>
      </c>
      <c r="J32" s="54">
        <v>4</v>
      </c>
      <c r="K32" s="60">
        <f t="shared" si="3"/>
        <v>68.32</v>
      </c>
      <c r="L32" s="49" t="s">
        <v>95</v>
      </c>
    </row>
    <row r="33" spans="1:12">
      <c r="A33" s="43">
        <v>31</v>
      </c>
      <c r="B33" s="61" t="s">
        <v>19</v>
      </c>
      <c r="C33" s="62" t="s">
        <v>110</v>
      </c>
      <c r="D33" s="61" t="s">
        <v>111</v>
      </c>
      <c r="E33" s="46" t="s">
        <v>25</v>
      </c>
      <c r="F33" s="48">
        <v>3.53</v>
      </c>
      <c r="G33" s="38">
        <v>35</v>
      </c>
      <c r="H33" s="57" t="s">
        <v>112</v>
      </c>
      <c r="I33" s="59">
        <f t="shared" si="2"/>
        <v>67.04</v>
      </c>
      <c r="J33" s="54">
        <v>0.3</v>
      </c>
      <c r="K33" s="60">
        <f t="shared" si="3"/>
        <v>67.34</v>
      </c>
      <c r="L33" s="49" t="s">
        <v>95</v>
      </c>
    </row>
    <row r="34" spans="1:12">
      <c r="A34" s="58">
        <v>32</v>
      </c>
      <c r="B34" s="61" t="s">
        <v>49</v>
      </c>
      <c r="C34" s="62" t="s">
        <v>113</v>
      </c>
      <c r="D34" s="61" t="s">
        <v>114</v>
      </c>
      <c r="E34" s="46" t="s">
        <v>25</v>
      </c>
      <c r="F34" s="48">
        <v>3.29</v>
      </c>
      <c r="G34" s="38">
        <v>62</v>
      </c>
      <c r="H34" s="57" t="s">
        <v>115</v>
      </c>
      <c r="I34" s="59">
        <f t="shared" si="2"/>
        <v>64.96</v>
      </c>
      <c r="J34" s="54">
        <v>2.1</v>
      </c>
      <c r="K34" s="60">
        <f t="shared" si="3"/>
        <v>67.06</v>
      </c>
      <c r="L34" s="49" t="s">
        <v>95</v>
      </c>
    </row>
    <row r="35" spans="1:12">
      <c r="A35" s="43">
        <v>33</v>
      </c>
      <c r="B35" s="61" t="s">
        <v>49</v>
      </c>
      <c r="C35" s="62" t="s">
        <v>116</v>
      </c>
      <c r="D35" s="61" t="s">
        <v>117</v>
      </c>
      <c r="E35" s="46" t="s">
        <v>25</v>
      </c>
      <c r="F35" s="48">
        <v>3.38</v>
      </c>
      <c r="G35" s="43">
        <v>51</v>
      </c>
      <c r="H35" s="63" t="s">
        <v>118</v>
      </c>
      <c r="I35" s="53">
        <f t="shared" si="2"/>
        <v>62.4</v>
      </c>
      <c r="J35" s="54">
        <v>4.3</v>
      </c>
      <c r="K35" s="49">
        <f t="shared" si="3"/>
        <v>66.7</v>
      </c>
      <c r="L35" s="49" t="s">
        <v>95</v>
      </c>
    </row>
    <row r="36" spans="1:12">
      <c r="A36" s="58">
        <v>34</v>
      </c>
      <c r="B36" s="61" t="s">
        <v>119</v>
      </c>
      <c r="C36" s="62" t="s">
        <v>120</v>
      </c>
      <c r="D36" s="61" t="s">
        <v>121</v>
      </c>
      <c r="E36" s="46" t="s">
        <v>25</v>
      </c>
      <c r="F36" s="48">
        <v>3.47</v>
      </c>
      <c r="G36" s="38">
        <v>43</v>
      </c>
      <c r="H36" s="63" t="s">
        <v>122</v>
      </c>
      <c r="I36" s="59">
        <f t="shared" si="2"/>
        <v>65.2</v>
      </c>
      <c r="J36" s="54">
        <v>1.1</v>
      </c>
      <c r="K36" s="60">
        <f t="shared" si="3"/>
        <v>66.3</v>
      </c>
      <c r="L36" s="49" t="s">
        <v>95</v>
      </c>
    </row>
    <row r="37" spans="1:12">
      <c r="A37" s="43">
        <v>35</v>
      </c>
      <c r="B37" s="61" t="s">
        <v>49</v>
      </c>
      <c r="C37" s="62" t="s">
        <v>123</v>
      </c>
      <c r="D37" s="61" t="s">
        <v>124</v>
      </c>
      <c r="E37" s="46" t="s">
        <v>25</v>
      </c>
      <c r="F37" s="48">
        <v>3.27</v>
      </c>
      <c r="G37" s="38">
        <v>66</v>
      </c>
      <c r="H37" s="57" t="s">
        <v>125</v>
      </c>
      <c r="I37" s="59">
        <f t="shared" si="2"/>
        <v>64.64</v>
      </c>
      <c r="J37" s="54">
        <v>1.6</v>
      </c>
      <c r="K37" s="60">
        <f t="shared" si="3"/>
        <v>66.24</v>
      </c>
      <c r="L37" s="49" t="s">
        <v>95</v>
      </c>
    </row>
    <row r="38" spans="1:12">
      <c r="A38" s="58">
        <v>36</v>
      </c>
      <c r="B38" s="61" t="s">
        <v>49</v>
      </c>
      <c r="C38" s="62" t="s">
        <v>126</v>
      </c>
      <c r="D38" s="61" t="s">
        <v>127</v>
      </c>
      <c r="E38" s="46" t="s">
        <v>16</v>
      </c>
      <c r="F38" s="48">
        <v>3.35</v>
      </c>
      <c r="G38" s="38">
        <v>54</v>
      </c>
      <c r="H38" s="57" t="s">
        <v>128</v>
      </c>
      <c r="I38" s="59">
        <f t="shared" si="2"/>
        <v>64.56</v>
      </c>
      <c r="J38" s="54">
        <v>1.1</v>
      </c>
      <c r="K38" s="60">
        <f t="shared" si="3"/>
        <v>65.66</v>
      </c>
      <c r="L38" s="49" t="s">
        <v>95</v>
      </c>
    </row>
    <row r="39" spans="1:12">
      <c r="A39" s="43">
        <v>37</v>
      </c>
      <c r="B39" s="61" t="s">
        <v>19</v>
      </c>
      <c r="C39" s="62" t="s">
        <v>129</v>
      </c>
      <c r="D39" s="61" t="s">
        <v>130</v>
      </c>
      <c r="E39" s="46" t="s">
        <v>16</v>
      </c>
      <c r="F39" s="48">
        <v>3.31</v>
      </c>
      <c r="G39" s="38">
        <v>58</v>
      </c>
      <c r="H39" s="57" t="s">
        <v>131</v>
      </c>
      <c r="I39" s="59">
        <f t="shared" si="2"/>
        <v>63.52</v>
      </c>
      <c r="J39" s="54">
        <v>0.1</v>
      </c>
      <c r="K39" s="60">
        <f t="shared" si="3"/>
        <v>63.62</v>
      </c>
      <c r="L39" s="49" t="s">
        <v>95</v>
      </c>
    </row>
  </sheetData>
  <autoFilter ref="A2:L39">
    <sortState ref="A2:L39">
      <sortCondition ref="K3:K44" descending="1"/>
    </sortState>
    <extLst/>
  </autoFilter>
  <sortState ref="A3:M42">
    <sortCondition ref="F3:F42" descending="1"/>
  </sortState>
  <mergeCells count="1">
    <mergeCell ref="A1:L1"/>
  </mergeCells>
  <conditionalFormatting sqref="D39">
    <cfRule type="duplicateValues" dxfId="0" priority="5"/>
  </conditionalFormatting>
  <conditionalFormatting sqref="D36:D38">
    <cfRule type="duplicateValues" dxfId="0" priority="10"/>
  </conditionalFormatting>
  <conditionalFormatting sqref="C2 C40 C124:C1048576">
    <cfRule type="duplicateValues" dxfId="0" priority="13"/>
  </conditionalFormatting>
  <conditionalFormatting sqref="C3:D38">
    <cfRule type="duplicateValues" dxfId="0" priority="9"/>
  </conditionalFormatting>
  <conditionalFormatting sqref="C3:D39">
    <cfRule type="duplicateValues" dxfId="0" priority="4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workbookViewId="0">
      <selection activeCell="D12" sqref="D12"/>
    </sheetView>
  </sheetViews>
  <sheetFormatPr defaultColWidth="9" defaultRowHeight="13.5" outlineLevelRow="3"/>
  <cols>
    <col min="1" max="1" width="8" customWidth="1"/>
    <col min="2" max="2" width="13.625" customWidth="1"/>
    <col min="7" max="7" width="11" customWidth="1"/>
    <col min="9" max="9" width="11" customWidth="1"/>
    <col min="10" max="10" width="10.125" customWidth="1"/>
    <col min="11" max="11" width="12.125" customWidth="1"/>
    <col min="12" max="12" width="15" customWidth="1"/>
  </cols>
  <sheetData>
    <row r="1" s="36" customFormat="1" ht="29" customHeight="1" spans="1:1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="36" customFormat="1" ht="34" customHeight="1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8" t="s">
        <v>6</v>
      </c>
      <c r="G2" s="5" t="s">
        <v>7</v>
      </c>
      <c r="H2" s="8" t="s">
        <v>8</v>
      </c>
      <c r="I2" s="8" t="s">
        <v>9</v>
      </c>
      <c r="J2" s="5" t="s">
        <v>10</v>
      </c>
      <c r="K2" s="16" t="s">
        <v>11</v>
      </c>
      <c r="L2" s="16" t="s">
        <v>12</v>
      </c>
    </row>
    <row r="3" s="36" customFormat="1" spans="1:12">
      <c r="A3" s="43">
        <v>1</v>
      </c>
      <c r="B3" s="61" t="s">
        <v>30</v>
      </c>
      <c r="C3" s="62" t="s">
        <v>132</v>
      </c>
      <c r="D3" s="61" t="s">
        <v>133</v>
      </c>
      <c r="E3" s="43" t="s">
        <v>16</v>
      </c>
      <c r="F3" s="48">
        <v>2.97</v>
      </c>
      <c r="G3" s="43">
        <v>111</v>
      </c>
      <c r="H3" s="64" t="s">
        <v>134</v>
      </c>
      <c r="I3" s="53">
        <f>(H3+5)*10*80%</f>
        <v>61.28</v>
      </c>
      <c r="J3" s="54">
        <v>5.1</v>
      </c>
      <c r="K3" s="49">
        <f>I3+J3</f>
        <v>66.38</v>
      </c>
      <c r="L3" s="49" t="s">
        <v>135</v>
      </c>
    </row>
    <row r="4" s="36" customFormat="1" spans="1:12">
      <c r="A4" s="43">
        <v>2</v>
      </c>
      <c r="B4" s="65" t="s">
        <v>136</v>
      </c>
      <c r="C4" s="66" t="s">
        <v>137</v>
      </c>
      <c r="D4" s="65" t="s">
        <v>138</v>
      </c>
      <c r="E4" s="13" t="s">
        <v>25</v>
      </c>
      <c r="F4" s="52">
        <v>2.86</v>
      </c>
      <c r="G4" s="13">
        <v>126</v>
      </c>
      <c r="H4" s="67" t="s">
        <v>139</v>
      </c>
      <c r="I4" s="53">
        <f>(H4+5)*10*80%</f>
        <v>57.52</v>
      </c>
      <c r="J4" s="54">
        <v>6.8</v>
      </c>
      <c r="K4" s="32">
        <f>I4+J4</f>
        <v>64.32</v>
      </c>
      <c r="L4" s="49" t="s">
        <v>135</v>
      </c>
    </row>
  </sheetData>
  <mergeCells count="1">
    <mergeCell ref="A1:L1"/>
  </mergeCells>
  <conditionalFormatting sqref="C2">
    <cfRule type="duplicateValues" dxfId="0" priority="5"/>
  </conditionalFormatting>
  <conditionalFormatting sqref="C3:D3">
    <cfRule type="duplicateValues" dxfId="0" priority="4"/>
    <cfRule type="duplicateValues" dxfId="0" priority="3"/>
  </conditionalFormatting>
  <conditionalFormatting sqref="C4:D4">
    <cfRule type="duplicateValues" dxfId="0" priority="1"/>
  </conditionalFormatting>
  <conditionalFormatting sqref="D4">
    <cfRule type="duplicateValues" dxfId="0" priority="2"/>
  </conditionalFormatting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G19" sqref="G19"/>
    </sheetView>
  </sheetViews>
  <sheetFormatPr defaultColWidth="9" defaultRowHeight="13.5"/>
  <cols>
    <col min="1" max="1" width="6.5" style="35" customWidth="1"/>
    <col min="2" max="2" width="13.875" style="36" customWidth="1"/>
    <col min="3" max="3" width="10.625" style="36" customWidth="1"/>
    <col min="4" max="4" width="8.25" style="36" customWidth="1"/>
    <col min="5" max="5" width="7.375" style="36" customWidth="1"/>
    <col min="6" max="7" width="9" style="36"/>
    <col min="8" max="8" width="10.75" style="36" customWidth="1"/>
    <col min="9" max="9" width="11" style="36" customWidth="1"/>
    <col min="10" max="10" width="12.375" style="36" customWidth="1"/>
    <col min="11" max="11" width="12.375" style="35" customWidth="1"/>
    <col min="12" max="16384" width="9" style="36"/>
  </cols>
  <sheetData>
    <row r="1" ht="66" customHeight="1" spans="1:1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ht="30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8" t="s">
        <v>140</v>
      </c>
      <c r="G2" s="31" t="s">
        <v>141</v>
      </c>
      <c r="H2" s="8" t="s">
        <v>142</v>
      </c>
      <c r="I2" s="5" t="s">
        <v>10</v>
      </c>
      <c r="J2" s="16" t="s">
        <v>11</v>
      </c>
      <c r="K2" s="16" t="s">
        <v>12</v>
      </c>
    </row>
    <row r="3" spans="1:11">
      <c r="A3" s="38">
        <v>1</v>
      </c>
      <c r="B3" s="68" t="s">
        <v>143</v>
      </c>
      <c r="C3" s="69" t="s">
        <v>144</v>
      </c>
      <c r="D3" s="68" t="s">
        <v>145</v>
      </c>
      <c r="E3" s="15" t="s">
        <v>25</v>
      </c>
      <c r="F3" s="41">
        <v>3.85</v>
      </c>
      <c r="G3" s="39">
        <v>13</v>
      </c>
      <c r="H3" s="42">
        <f t="shared" ref="H3:H20" si="0">(F3+5)*10*80%</f>
        <v>70.8</v>
      </c>
      <c r="I3" s="17">
        <v>1.2</v>
      </c>
      <c r="J3" s="42">
        <f t="shared" ref="J3:J20" si="1">H3+I3</f>
        <v>72</v>
      </c>
      <c r="K3" s="38" t="s">
        <v>18</v>
      </c>
    </row>
    <row r="4" spans="1:11">
      <c r="A4" s="38">
        <v>2</v>
      </c>
      <c r="B4" s="68" t="s">
        <v>143</v>
      </c>
      <c r="C4" s="69" t="s">
        <v>146</v>
      </c>
      <c r="D4" s="68" t="s">
        <v>147</v>
      </c>
      <c r="E4" s="15" t="s">
        <v>25</v>
      </c>
      <c r="F4" s="41">
        <v>3.72</v>
      </c>
      <c r="G4" s="39">
        <v>17</v>
      </c>
      <c r="H4" s="42">
        <f t="shared" si="0"/>
        <v>69.76</v>
      </c>
      <c r="I4" s="17">
        <v>2.1</v>
      </c>
      <c r="J4" s="42">
        <f t="shared" si="1"/>
        <v>71.86</v>
      </c>
      <c r="K4" s="38" t="s">
        <v>18</v>
      </c>
    </row>
    <row r="5" spans="1:11">
      <c r="A5" s="38">
        <v>3</v>
      </c>
      <c r="B5" s="68" t="s">
        <v>148</v>
      </c>
      <c r="C5" s="69" t="s">
        <v>149</v>
      </c>
      <c r="D5" s="68" t="s">
        <v>150</v>
      </c>
      <c r="E5" s="15" t="s">
        <v>16</v>
      </c>
      <c r="F5" s="41">
        <v>3.98</v>
      </c>
      <c r="G5" s="39">
        <v>6</v>
      </c>
      <c r="H5" s="42">
        <f t="shared" si="0"/>
        <v>71.84</v>
      </c>
      <c r="I5" s="17">
        <v>0</v>
      </c>
      <c r="J5" s="42">
        <f t="shared" si="1"/>
        <v>71.84</v>
      </c>
      <c r="K5" s="38" t="s">
        <v>18</v>
      </c>
    </row>
    <row r="6" spans="1:11">
      <c r="A6" s="38">
        <v>4</v>
      </c>
      <c r="B6" s="68" t="s">
        <v>143</v>
      </c>
      <c r="C6" s="69" t="s">
        <v>151</v>
      </c>
      <c r="D6" s="68" t="s">
        <v>152</v>
      </c>
      <c r="E6" s="15" t="s">
        <v>25</v>
      </c>
      <c r="F6" s="41">
        <v>3.72</v>
      </c>
      <c r="G6" s="39">
        <v>16</v>
      </c>
      <c r="H6" s="42">
        <f t="shared" si="0"/>
        <v>69.76</v>
      </c>
      <c r="I6" s="17">
        <v>1.1</v>
      </c>
      <c r="J6" s="42">
        <f t="shared" si="1"/>
        <v>70.86</v>
      </c>
      <c r="K6" s="38" t="s">
        <v>18</v>
      </c>
    </row>
    <row r="7" spans="1:11">
      <c r="A7" s="38">
        <v>5</v>
      </c>
      <c r="B7" s="68" t="s">
        <v>143</v>
      </c>
      <c r="C7" s="69" t="s">
        <v>153</v>
      </c>
      <c r="D7" s="68" t="s">
        <v>154</v>
      </c>
      <c r="E7" s="15" t="s">
        <v>25</v>
      </c>
      <c r="F7" s="41">
        <v>3.56</v>
      </c>
      <c r="G7" s="39">
        <v>26</v>
      </c>
      <c r="H7" s="42">
        <f t="shared" si="0"/>
        <v>68.48</v>
      </c>
      <c r="I7" s="17">
        <v>2.2</v>
      </c>
      <c r="J7" s="42">
        <f t="shared" si="1"/>
        <v>70.68</v>
      </c>
      <c r="K7" s="38" t="s">
        <v>18</v>
      </c>
    </row>
    <row r="8" spans="1:11">
      <c r="A8" s="38">
        <v>6</v>
      </c>
      <c r="B8" s="68" t="s">
        <v>155</v>
      </c>
      <c r="C8" s="69" t="s">
        <v>156</v>
      </c>
      <c r="D8" s="68" t="s">
        <v>157</v>
      </c>
      <c r="E8" s="15" t="s">
        <v>25</v>
      </c>
      <c r="F8" s="41">
        <v>3.77</v>
      </c>
      <c r="G8" s="39">
        <v>15</v>
      </c>
      <c r="H8" s="42">
        <f t="shared" si="0"/>
        <v>70.16</v>
      </c>
      <c r="I8" s="17">
        <v>0.2</v>
      </c>
      <c r="J8" s="42">
        <f t="shared" si="1"/>
        <v>70.36</v>
      </c>
      <c r="K8" s="38" t="s">
        <v>18</v>
      </c>
    </row>
    <row r="9" spans="1:11">
      <c r="A9" s="38">
        <v>7</v>
      </c>
      <c r="B9" s="68" t="s">
        <v>158</v>
      </c>
      <c r="C9" s="69" t="s">
        <v>159</v>
      </c>
      <c r="D9" s="68" t="s">
        <v>160</v>
      </c>
      <c r="E9" s="15" t="s">
        <v>25</v>
      </c>
      <c r="F9" s="41">
        <v>3.62</v>
      </c>
      <c r="G9" s="39">
        <v>21</v>
      </c>
      <c r="H9" s="42">
        <f t="shared" si="0"/>
        <v>68.96</v>
      </c>
      <c r="I9" s="17">
        <v>1</v>
      </c>
      <c r="J9" s="42">
        <f t="shared" si="1"/>
        <v>69.96</v>
      </c>
      <c r="K9" s="38" t="s">
        <v>18</v>
      </c>
    </row>
    <row r="10" s="34" customFormat="1" spans="1:11">
      <c r="A10" s="43">
        <v>8</v>
      </c>
      <c r="B10" s="68" t="s">
        <v>148</v>
      </c>
      <c r="C10" s="69" t="s">
        <v>161</v>
      </c>
      <c r="D10" s="68" t="s">
        <v>162</v>
      </c>
      <c r="E10" s="15" t="s">
        <v>16</v>
      </c>
      <c r="F10" s="41">
        <v>3.59</v>
      </c>
      <c r="G10" s="39">
        <v>24</v>
      </c>
      <c r="H10" s="44">
        <f t="shared" si="0"/>
        <v>68.72</v>
      </c>
      <c r="I10" s="17">
        <v>1</v>
      </c>
      <c r="J10" s="44">
        <f t="shared" si="1"/>
        <v>69.72</v>
      </c>
      <c r="K10" s="38" t="s">
        <v>18</v>
      </c>
    </row>
    <row r="11" spans="1:11">
      <c r="A11" s="38">
        <v>9</v>
      </c>
      <c r="B11" s="68" t="s">
        <v>158</v>
      </c>
      <c r="C11" s="69" t="s">
        <v>163</v>
      </c>
      <c r="D11" s="68" t="s">
        <v>164</v>
      </c>
      <c r="E11" s="15" t="s">
        <v>25</v>
      </c>
      <c r="F11" s="41">
        <v>3.54</v>
      </c>
      <c r="G11" s="39">
        <v>29</v>
      </c>
      <c r="H11" s="42">
        <f t="shared" si="0"/>
        <v>68.32</v>
      </c>
      <c r="I11" s="17">
        <v>0</v>
      </c>
      <c r="J11" s="42">
        <f t="shared" si="1"/>
        <v>68.32</v>
      </c>
      <c r="K11" s="38" t="s">
        <v>18</v>
      </c>
    </row>
    <row r="12" spans="1:11">
      <c r="A12" s="38">
        <v>10</v>
      </c>
      <c r="B12" s="68" t="s">
        <v>165</v>
      </c>
      <c r="C12" s="69" t="s">
        <v>166</v>
      </c>
      <c r="D12" s="68" t="s">
        <v>167</v>
      </c>
      <c r="E12" s="15" t="s">
        <v>25</v>
      </c>
      <c r="F12" s="41">
        <v>3.51</v>
      </c>
      <c r="G12" s="39">
        <v>31</v>
      </c>
      <c r="H12" s="42">
        <f t="shared" si="0"/>
        <v>68.08</v>
      </c>
      <c r="I12" s="17">
        <v>0</v>
      </c>
      <c r="J12" s="42">
        <f t="shared" si="1"/>
        <v>68.08</v>
      </c>
      <c r="K12" s="38" t="s">
        <v>18</v>
      </c>
    </row>
    <row r="13" spans="1:11">
      <c r="A13" s="43">
        <v>11</v>
      </c>
      <c r="B13" s="68" t="s">
        <v>168</v>
      </c>
      <c r="C13" s="69" t="s">
        <v>169</v>
      </c>
      <c r="D13" s="68" t="s">
        <v>170</v>
      </c>
      <c r="E13" s="15" t="s">
        <v>25</v>
      </c>
      <c r="F13" s="41">
        <v>3.46</v>
      </c>
      <c r="G13" s="39">
        <v>34</v>
      </c>
      <c r="H13" s="42">
        <f t="shared" si="0"/>
        <v>67.68</v>
      </c>
      <c r="I13" s="17">
        <v>0</v>
      </c>
      <c r="J13" s="42">
        <f t="shared" si="1"/>
        <v>67.68</v>
      </c>
      <c r="K13" s="38" t="s">
        <v>18</v>
      </c>
    </row>
    <row r="14" spans="1:11">
      <c r="A14" s="38">
        <v>12</v>
      </c>
      <c r="B14" s="68" t="s">
        <v>143</v>
      </c>
      <c r="C14" s="69" t="s">
        <v>171</v>
      </c>
      <c r="D14" s="68" t="s">
        <v>172</v>
      </c>
      <c r="E14" s="15" t="s">
        <v>16</v>
      </c>
      <c r="F14" s="41">
        <v>3.27</v>
      </c>
      <c r="G14" s="39">
        <v>56</v>
      </c>
      <c r="H14" s="42">
        <f t="shared" si="0"/>
        <v>66.16</v>
      </c>
      <c r="I14" s="17">
        <v>1</v>
      </c>
      <c r="J14" s="42">
        <f t="shared" si="1"/>
        <v>67.16</v>
      </c>
      <c r="K14" s="38" t="s">
        <v>18</v>
      </c>
    </row>
    <row r="15" spans="1:11">
      <c r="A15" s="38">
        <v>13</v>
      </c>
      <c r="B15" s="68" t="s">
        <v>165</v>
      </c>
      <c r="C15" s="69" t="s">
        <v>173</v>
      </c>
      <c r="D15" s="68" t="s">
        <v>174</v>
      </c>
      <c r="E15" s="15" t="s">
        <v>25</v>
      </c>
      <c r="F15" s="41">
        <v>3.31</v>
      </c>
      <c r="G15" s="39">
        <v>53</v>
      </c>
      <c r="H15" s="42">
        <f t="shared" si="0"/>
        <v>66.48</v>
      </c>
      <c r="I15" s="17">
        <v>0</v>
      </c>
      <c r="J15" s="42">
        <f t="shared" si="1"/>
        <v>66.48</v>
      </c>
      <c r="K15" s="38" t="s">
        <v>18</v>
      </c>
    </row>
    <row r="16" spans="1:11">
      <c r="A16" s="43">
        <v>14</v>
      </c>
      <c r="B16" s="68" t="s">
        <v>148</v>
      </c>
      <c r="C16" s="69" t="s">
        <v>175</v>
      </c>
      <c r="D16" s="68" t="s">
        <v>176</v>
      </c>
      <c r="E16" s="15" t="s">
        <v>16</v>
      </c>
      <c r="F16" s="41">
        <v>3.3</v>
      </c>
      <c r="G16" s="39">
        <v>54</v>
      </c>
      <c r="H16" s="42">
        <f t="shared" si="0"/>
        <v>66.4</v>
      </c>
      <c r="I16" s="17">
        <v>0</v>
      </c>
      <c r="J16" s="42">
        <f t="shared" si="1"/>
        <v>66.4</v>
      </c>
      <c r="K16" s="38" t="s">
        <v>18</v>
      </c>
    </row>
    <row r="17" spans="1:11">
      <c r="A17" s="38">
        <v>15</v>
      </c>
      <c r="B17" s="68" t="s">
        <v>165</v>
      </c>
      <c r="C17" s="69" t="s">
        <v>177</v>
      </c>
      <c r="D17" s="68" t="s">
        <v>178</v>
      </c>
      <c r="E17" s="15" t="s">
        <v>16</v>
      </c>
      <c r="F17" s="41">
        <v>3.23</v>
      </c>
      <c r="G17" s="39">
        <v>57</v>
      </c>
      <c r="H17" s="42">
        <f t="shared" si="0"/>
        <v>65.84</v>
      </c>
      <c r="I17" s="17">
        <v>0.2</v>
      </c>
      <c r="J17" s="42">
        <f t="shared" si="1"/>
        <v>66.04</v>
      </c>
      <c r="K17" s="38" t="s">
        <v>18</v>
      </c>
    </row>
  </sheetData>
  <autoFilter ref="A2:K17">
    <sortState ref="A2:K17">
      <sortCondition ref="J3:J20" descending="1"/>
    </sortState>
    <extLst/>
  </autoFilter>
  <sortState ref="A3:M18">
    <sortCondition ref="J3:J18" descending="1"/>
  </sortState>
  <mergeCells count="1">
    <mergeCell ref="A1:K1"/>
  </mergeCells>
  <conditionalFormatting sqref="C1">
    <cfRule type="duplicateValues" dxfId="0" priority="4"/>
  </conditionalFormatting>
  <conditionalFormatting sqref="C3:D17">
    <cfRule type="duplicateValues" dxfId="0" priority="1"/>
    <cfRule type="duplicateValues" dxfId="0" priority="3"/>
  </conditionalFormatting>
  <pageMargins left="0.75" right="0.75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workbookViewId="0">
      <selection activeCell="E20" sqref="E20"/>
    </sheetView>
  </sheetViews>
  <sheetFormatPr defaultColWidth="9" defaultRowHeight="13.5"/>
  <cols>
    <col min="1" max="1" width="5.625" style="1" customWidth="1"/>
    <col min="2" max="2" width="14.5" style="1" customWidth="1"/>
    <col min="3" max="3" width="10.875" customWidth="1"/>
    <col min="4" max="4" width="10.625" style="1" customWidth="1"/>
    <col min="5" max="5" width="7.125" style="1" customWidth="1"/>
    <col min="6" max="6" width="8.625" style="3" customWidth="1"/>
    <col min="7" max="7" width="10.25" style="30" customWidth="1"/>
    <col min="8" max="8" width="10.5" style="3" customWidth="1"/>
    <col min="9" max="9" width="10.75" style="3" customWidth="1"/>
    <col min="10" max="11" width="12.75" style="1" customWidth="1"/>
  </cols>
  <sheetData>
    <row r="1" ht="5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8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8" t="s">
        <v>140</v>
      </c>
      <c r="G2" s="31" t="s">
        <v>179</v>
      </c>
      <c r="H2" s="8" t="s">
        <v>142</v>
      </c>
      <c r="I2" s="5" t="s">
        <v>10</v>
      </c>
      <c r="J2" s="16" t="s">
        <v>11</v>
      </c>
      <c r="K2" s="16" t="s">
        <v>12</v>
      </c>
    </row>
    <row r="3" customHeight="1" spans="1:11">
      <c r="A3" s="9">
        <v>1</v>
      </c>
      <c r="B3" s="70" t="s">
        <v>180</v>
      </c>
      <c r="C3" s="71" t="s">
        <v>181</v>
      </c>
      <c r="D3" s="70" t="s">
        <v>182</v>
      </c>
      <c r="E3" s="15" t="s">
        <v>25</v>
      </c>
      <c r="F3" s="70" t="s">
        <v>183</v>
      </c>
      <c r="G3" s="13">
        <v>1</v>
      </c>
      <c r="H3" s="14">
        <f t="shared" ref="H3:H15" si="0">(F3+5)*10*80%</f>
        <v>72.8</v>
      </c>
      <c r="I3" s="17">
        <v>0.3</v>
      </c>
      <c r="J3" s="14">
        <f t="shared" ref="J3:J15" si="1">H3+I3</f>
        <v>73.1</v>
      </c>
      <c r="K3" s="14" t="s">
        <v>18</v>
      </c>
    </row>
    <row r="4" customHeight="1" spans="1:11">
      <c r="A4" s="9">
        <v>2</v>
      </c>
      <c r="B4" s="70" t="s">
        <v>180</v>
      </c>
      <c r="C4" s="71" t="s">
        <v>184</v>
      </c>
      <c r="D4" s="70" t="s">
        <v>185</v>
      </c>
      <c r="E4" s="15" t="s">
        <v>25</v>
      </c>
      <c r="F4" s="70" t="s">
        <v>186</v>
      </c>
      <c r="G4" s="13">
        <v>3</v>
      </c>
      <c r="H4" s="14">
        <f t="shared" si="0"/>
        <v>72.24</v>
      </c>
      <c r="I4" s="17">
        <v>0.2</v>
      </c>
      <c r="J4" s="14">
        <f t="shared" si="1"/>
        <v>72.44</v>
      </c>
      <c r="K4" s="14" t="s">
        <v>18</v>
      </c>
    </row>
    <row r="5" customHeight="1" spans="1:11">
      <c r="A5" s="9">
        <v>3</v>
      </c>
      <c r="B5" s="70" t="s">
        <v>187</v>
      </c>
      <c r="C5" s="71" t="s">
        <v>188</v>
      </c>
      <c r="D5" s="70" t="s">
        <v>189</v>
      </c>
      <c r="E5" s="15" t="s">
        <v>25</v>
      </c>
      <c r="F5" s="70" t="s">
        <v>43</v>
      </c>
      <c r="G5" s="13">
        <v>2</v>
      </c>
      <c r="H5" s="14">
        <f t="shared" si="0"/>
        <v>72.4</v>
      </c>
      <c r="I5" s="33">
        <v>0</v>
      </c>
      <c r="J5" s="14">
        <f t="shared" si="1"/>
        <v>72.4</v>
      </c>
      <c r="K5" s="14" t="s">
        <v>18</v>
      </c>
    </row>
    <row r="6" customHeight="1" spans="1:11">
      <c r="A6" s="9">
        <v>4</v>
      </c>
      <c r="B6" s="70" t="s">
        <v>190</v>
      </c>
      <c r="C6" s="71" t="s">
        <v>191</v>
      </c>
      <c r="D6" s="70" t="s">
        <v>192</v>
      </c>
      <c r="E6" s="15" t="s">
        <v>25</v>
      </c>
      <c r="F6" s="70" t="s">
        <v>193</v>
      </c>
      <c r="G6" s="13">
        <v>14</v>
      </c>
      <c r="H6" s="14">
        <f t="shared" si="0"/>
        <v>70.08</v>
      </c>
      <c r="I6" s="9">
        <v>0</v>
      </c>
      <c r="J6" s="14">
        <f t="shared" si="1"/>
        <v>70.08</v>
      </c>
      <c r="K6" s="14" t="s">
        <v>18</v>
      </c>
    </row>
    <row r="7" customHeight="1" spans="1:11">
      <c r="A7" s="9">
        <v>5</v>
      </c>
      <c r="B7" s="70" t="s">
        <v>194</v>
      </c>
      <c r="C7" s="71" t="s">
        <v>195</v>
      </c>
      <c r="D7" s="70" t="s">
        <v>196</v>
      </c>
      <c r="E7" s="15" t="s">
        <v>25</v>
      </c>
      <c r="F7" s="70" t="s">
        <v>103</v>
      </c>
      <c r="G7" s="13">
        <v>19</v>
      </c>
      <c r="H7" s="14">
        <f t="shared" si="0"/>
        <v>68.88</v>
      </c>
      <c r="I7" s="33">
        <v>0</v>
      </c>
      <c r="J7" s="14">
        <f t="shared" si="1"/>
        <v>68.88</v>
      </c>
      <c r="K7" s="14" t="s">
        <v>18</v>
      </c>
    </row>
    <row r="8" s="29" customFormat="1" customHeight="1" spans="1:11">
      <c r="A8" s="13">
        <v>6</v>
      </c>
      <c r="B8" s="70" t="s">
        <v>187</v>
      </c>
      <c r="C8" s="71" t="s">
        <v>197</v>
      </c>
      <c r="D8" s="70" t="s">
        <v>198</v>
      </c>
      <c r="E8" s="15" t="s">
        <v>25</v>
      </c>
      <c r="F8" s="70" t="s">
        <v>199</v>
      </c>
      <c r="G8" s="13">
        <v>26</v>
      </c>
      <c r="H8" s="32">
        <f t="shared" si="0"/>
        <v>68.24</v>
      </c>
      <c r="I8" s="13">
        <v>0</v>
      </c>
      <c r="J8" s="32">
        <f t="shared" si="1"/>
        <v>68.24</v>
      </c>
      <c r="K8" s="14" t="s">
        <v>18</v>
      </c>
    </row>
    <row r="9" customHeight="1" spans="1:11">
      <c r="A9" s="9">
        <v>7</v>
      </c>
      <c r="B9" s="70" t="s">
        <v>200</v>
      </c>
      <c r="C9" s="71" t="s">
        <v>201</v>
      </c>
      <c r="D9" s="70" t="s">
        <v>202</v>
      </c>
      <c r="E9" s="15" t="s">
        <v>25</v>
      </c>
      <c r="F9" s="70" t="s">
        <v>203</v>
      </c>
      <c r="G9" s="13">
        <v>33</v>
      </c>
      <c r="H9" s="14">
        <f t="shared" si="0"/>
        <v>67.52</v>
      </c>
      <c r="I9" s="33">
        <v>0</v>
      </c>
      <c r="J9" s="14">
        <f t="shared" si="1"/>
        <v>67.52</v>
      </c>
      <c r="K9" s="14" t="s">
        <v>18</v>
      </c>
    </row>
    <row r="10" customHeight="1" spans="1:11">
      <c r="A10" s="9">
        <v>8</v>
      </c>
      <c r="B10" s="70" t="s">
        <v>204</v>
      </c>
      <c r="C10" s="71" t="s">
        <v>205</v>
      </c>
      <c r="D10" s="70" t="s">
        <v>206</v>
      </c>
      <c r="E10" s="15" t="s">
        <v>25</v>
      </c>
      <c r="F10" s="70" t="s">
        <v>207</v>
      </c>
      <c r="G10" s="13">
        <v>46</v>
      </c>
      <c r="H10" s="14">
        <f t="shared" si="0"/>
        <v>66.96</v>
      </c>
      <c r="I10" s="9">
        <v>0</v>
      </c>
      <c r="J10" s="14">
        <f t="shared" si="1"/>
        <v>66.96</v>
      </c>
      <c r="K10" s="14" t="s">
        <v>18</v>
      </c>
    </row>
    <row r="11" customHeight="1" spans="1:11">
      <c r="A11" s="9">
        <v>9</v>
      </c>
      <c r="B11" s="70" t="s">
        <v>200</v>
      </c>
      <c r="C11" s="71" t="s">
        <v>208</v>
      </c>
      <c r="D11" s="70" t="s">
        <v>209</v>
      </c>
      <c r="E11" s="15" t="s">
        <v>25</v>
      </c>
      <c r="F11" s="70" t="s">
        <v>77</v>
      </c>
      <c r="G11" s="13">
        <v>49</v>
      </c>
      <c r="H11" s="14">
        <f t="shared" si="0"/>
        <v>66.88</v>
      </c>
      <c r="I11" s="33">
        <v>0</v>
      </c>
      <c r="J11" s="14">
        <f t="shared" si="1"/>
        <v>66.88</v>
      </c>
      <c r="K11" s="14" t="s">
        <v>18</v>
      </c>
    </row>
    <row r="12" customHeight="1" spans="1:11">
      <c r="A12" s="9">
        <v>10</v>
      </c>
      <c r="B12" s="70" t="s">
        <v>204</v>
      </c>
      <c r="C12" s="71" t="s">
        <v>210</v>
      </c>
      <c r="D12" s="70" t="s">
        <v>211</v>
      </c>
      <c r="E12" s="15" t="s">
        <v>25</v>
      </c>
      <c r="F12" s="70" t="s">
        <v>212</v>
      </c>
      <c r="G12" s="13">
        <v>52</v>
      </c>
      <c r="H12" s="14">
        <f t="shared" si="0"/>
        <v>66.8</v>
      </c>
      <c r="I12" s="9">
        <v>0</v>
      </c>
      <c r="J12" s="14">
        <f t="shared" si="1"/>
        <v>66.8</v>
      </c>
      <c r="K12" s="14" t="s">
        <v>18</v>
      </c>
    </row>
    <row r="13" customHeight="1" spans="1:11">
      <c r="A13" s="9">
        <v>11</v>
      </c>
      <c r="B13" s="70" t="s">
        <v>187</v>
      </c>
      <c r="C13" s="71" t="s">
        <v>213</v>
      </c>
      <c r="D13" s="70" t="s">
        <v>214</v>
      </c>
      <c r="E13" s="15" t="s">
        <v>25</v>
      </c>
      <c r="F13" s="70" t="s">
        <v>215</v>
      </c>
      <c r="G13" s="13">
        <v>60</v>
      </c>
      <c r="H13" s="14">
        <f t="shared" si="0"/>
        <v>66.48</v>
      </c>
      <c r="I13" s="9">
        <v>0</v>
      </c>
      <c r="J13" s="14">
        <f t="shared" si="1"/>
        <v>66.48</v>
      </c>
      <c r="K13" s="14" t="s">
        <v>18</v>
      </c>
    </row>
    <row r="14" customHeight="1" spans="1:11">
      <c r="A14" s="9">
        <v>12</v>
      </c>
      <c r="B14" s="70" t="s">
        <v>190</v>
      </c>
      <c r="C14" s="71" t="s">
        <v>216</v>
      </c>
      <c r="D14" s="70" t="s">
        <v>217</v>
      </c>
      <c r="E14" s="15" t="s">
        <v>25</v>
      </c>
      <c r="F14" s="70" t="s">
        <v>215</v>
      </c>
      <c r="G14" s="13">
        <v>59</v>
      </c>
      <c r="H14" s="14">
        <f t="shared" si="0"/>
        <v>66.48</v>
      </c>
      <c r="I14" s="33">
        <v>0</v>
      </c>
      <c r="J14" s="14">
        <f t="shared" si="1"/>
        <v>66.48</v>
      </c>
      <c r="K14" s="14" t="s">
        <v>18</v>
      </c>
    </row>
    <row r="15" customHeight="1" spans="1:11">
      <c r="A15" s="9">
        <v>13</v>
      </c>
      <c r="B15" s="70" t="s">
        <v>218</v>
      </c>
      <c r="C15" s="71" t="s">
        <v>219</v>
      </c>
      <c r="D15" s="70" t="s">
        <v>220</v>
      </c>
      <c r="E15" s="15" t="s">
        <v>25</v>
      </c>
      <c r="F15" s="70" t="s">
        <v>221</v>
      </c>
      <c r="G15" s="13">
        <v>78</v>
      </c>
      <c r="H15" s="14">
        <f t="shared" si="0"/>
        <v>65.84</v>
      </c>
      <c r="I15" s="17">
        <v>0.4</v>
      </c>
      <c r="J15" s="14">
        <f t="shared" si="1"/>
        <v>66.24</v>
      </c>
      <c r="K15" s="14" t="s">
        <v>18</v>
      </c>
    </row>
    <row r="18" spans="4:4">
      <c r="D18"/>
    </row>
    <row r="19" spans="4:4">
      <c r="D19"/>
    </row>
    <row r="20" spans="4:4">
      <c r="D20"/>
    </row>
    <row r="21" spans="4:4">
      <c r="D21"/>
    </row>
    <row r="22" spans="4:4">
      <c r="D22"/>
    </row>
    <row r="23" spans="4:4">
      <c r="D23"/>
    </row>
    <row r="24" spans="4:4">
      <c r="D24"/>
    </row>
    <row r="25" spans="4:4">
      <c r="D25"/>
    </row>
    <row r="26" spans="4:4">
      <c r="D26"/>
    </row>
    <row r="27" spans="4:4">
      <c r="D27"/>
    </row>
    <row r="28" spans="4:4">
      <c r="D28"/>
    </row>
    <row r="29" spans="4:4">
      <c r="D29"/>
    </row>
    <row r="30" spans="4:4">
      <c r="D30"/>
    </row>
    <row r="31" spans="4:4">
      <c r="D31"/>
    </row>
    <row r="32" spans="4:4">
      <c r="D32"/>
    </row>
    <row r="33" spans="4:4">
      <c r="D33"/>
    </row>
    <row r="34" spans="4:4">
      <c r="D34"/>
    </row>
    <row r="35" spans="4:4">
      <c r="D35"/>
    </row>
    <row r="36" spans="4:4">
      <c r="D36"/>
    </row>
    <row r="37" spans="4:4">
      <c r="D37"/>
    </row>
    <row r="38" spans="4:4">
      <c r="D38"/>
    </row>
    <row r="39" spans="4:4">
      <c r="D39"/>
    </row>
    <row r="40" spans="4:4">
      <c r="D40"/>
    </row>
    <row r="41" spans="4:4">
      <c r="D41"/>
    </row>
    <row r="42" spans="4:4">
      <c r="D42"/>
    </row>
    <row r="43" spans="4:4">
      <c r="D43"/>
    </row>
    <row r="44" spans="4:4">
      <c r="D44"/>
    </row>
    <row r="45" spans="4:4">
      <c r="D45"/>
    </row>
    <row r="46" spans="4:4">
      <c r="D46"/>
    </row>
    <row r="47" spans="4:4">
      <c r="D47"/>
    </row>
    <row r="48" spans="4:4">
      <c r="D48"/>
    </row>
    <row r="49" spans="4:4">
      <c r="D49"/>
    </row>
    <row r="50" spans="4:4">
      <c r="D50"/>
    </row>
    <row r="51" spans="4:4">
      <c r="D51"/>
    </row>
    <row r="52" spans="4:4">
      <c r="D52"/>
    </row>
    <row r="53" spans="4:4">
      <c r="D53"/>
    </row>
    <row r="54" spans="4:4">
      <c r="D54"/>
    </row>
    <row r="55" spans="4:4">
      <c r="D55"/>
    </row>
    <row r="56" spans="4:4">
      <c r="D56"/>
    </row>
    <row r="57" spans="4:4">
      <c r="D57"/>
    </row>
    <row r="58" spans="4:4">
      <c r="D58"/>
    </row>
    <row r="59" spans="4:4">
      <c r="D59"/>
    </row>
    <row r="60" spans="4:4">
      <c r="D60"/>
    </row>
    <row r="61" spans="4:4">
      <c r="D61"/>
    </row>
    <row r="62" spans="4:4">
      <c r="D62"/>
    </row>
    <row r="63" spans="4:4">
      <c r="D63"/>
    </row>
    <row r="64" spans="4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</sheetData>
  <sortState ref="A3:M15">
    <sortCondition ref="J3:J15" descending="1"/>
  </sortState>
  <mergeCells count="1">
    <mergeCell ref="A1:K1"/>
  </mergeCells>
  <conditionalFormatting sqref="C3:D5 C6:D6 C7:D7 C8:D8 C9:D9 C10:D10 C11:D11 C12:D12 C13:D14 C15:D15">
    <cfRule type="duplicateValues" dxfId="0" priority="4"/>
  </conditionalFormatting>
  <conditionalFormatting sqref="C3:D15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E24" sqref="E24"/>
    </sheetView>
  </sheetViews>
  <sheetFormatPr defaultColWidth="9" defaultRowHeight="13.5" outlineLevelRow="7"/>
  <cols>
    <col min="1" max="1" width="6.25" style="1" customWidth="1"/>
    <col min="2" max="2" width="10.25" customWidth="1"/>
    <col min="3" max="3" width="11.875" customWidth="1"/>
    <col min="4" max="4" width="11.375" customWidth="1"/>
    <col min="5" max="5" width="6.25" customWidth="1"/>
    <col min="6" max="6" width="9.125" style="2" customWidth="1"/>
    <col min="7" max="7" width="10.5" style="1" customWidth="1"/>
    <col min="8" max="8" width="10.625" style="1" customWidth="1"/>
    <col min="9" max="9" width="10.75" style="1" customWidth="1"/>
    <col min="10" max="10" width="13" customWidth="1"/>
    <col min="11" max="11" width="13" style="1" customWidth="1"/>
  </cols>
  <sheetData>
    <row r="1" ht="30.7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140</v>
      </c>
      <c r="G2" s="5" t="s">
        <v>222</v>
      </c>
      <c r="H2" s="5" t="s">
        <v>142</v>
      </c>
      <c r="I2" s="5" t="s">
        <v>10</v>
      </c>
      <c r="J2" s="16" t="s">
        <v>11</v>
      </c>
      <c r="K2" s="16" t="s">
        <v>12</v>
      </c>
    </row>
    <row r="3" s="26" customFormat="1" customHeight="1" spans="1:11">
      <c r="A3" s="20">
        <v>1</v>
      </c>
      <c r="B3" s="10" t="s">
        <v>223</v>
      </c>
      <c r="C3" s="10">
        <v>17830614</v>
      </c>
      <c r="D3" s="10" t="s">
        <v>224</v>
      </c>
      <c r="E3" s="10" t="s">
        <v>25</v>
      </c>
      <c r="F3" s="27">
        <v>3.63</v>
      </c>
      <c r="G3" s="20">
        <v>1</v>
      </c>
      <c r="H3" s="20">
        <f t="shared" ref="H3:H8" si="0">(F3+5)*10*80%</f>
        <v>69.04</v>
      </c>
      <c r="I3" s="24">
        <v>0</v>
      </c>
      <c r="J3" s="28">
        <f t="shared" ref="J3:J8" si="1">H3+I3</f>
        <v>69.04</v>
      </c>
      <c r="K3" s="20" t="s">
        <v>18</v>
      </c>
    </row>
    <row r="4" s="26" customFormat="1" customHeight="1" spans="1:11">
      <c r="A4" s="20">
        <v>2</v>
      </c>
      <c r="B4" s="10" t="s">
        <v>223</v>
      </c>
      <c r="C4" s="10">
        <v>18890216</v>
      </c>
      <c r="D4" s="10" t="s">
        <v>225</v>
      </c>
      <c r="E4" s="10" t="s">
        <v>25</v>
      </c>
      <c r="F4" s="27">
        <v>3.53</v>
      </c>
      <c r="G4" s="20">
        <v>4</v>
      </c>
      <c r="H4" s="20">
        <f t="shared" si="0"/>
        <v>68.24</v>
      </c>
      <c r="I4" s="24">
        <v>0</v>
      </c>
      <c r="J4" s="28">
        <f t="shared" si="1"/>
        <v>68.24</v>
      </c>
      <c r="K4" s="20" t="s">
        <v>18</v>
      </c>
    </row>
    <row r="5" s="26" customFormat="1" customHeight="1" spans="1:11">
      <c r="A5" s="20">
        <v>3</v>
      </c>
      <c r="B5" s="10" t="s">
        <v>226</v>
      </c>
      <c r="C5" s="10">
        <v>18890125</v>
      </c>
      <c r="D5" s="10" t="s">
        <v>227</v>
      </c>
      <c r="E5" s="10" t="s">
        <v>25</v>
      </c>
      <c r="F5" s="27">
        <v>3.15</v>
      </c>
      <c r="G5" s="20">
        <v>10</v>
      </c>
      <c r="H5" s="20">
        <f t="shared" si="0"/>
        <v>65.2</v>
      </c>
      <c r="I5" s="24">
        <v>0</v>
      </c>
      <c r="J5" s="28">
        <f t="shared" si="1"/>
        <v>65.2</v>
      </c>
      <c r="K5" s="20" t="s">
        <v>18</v>
      </c>
    </row>
    <row r="6" s="26" customFormat="1" customHeight="1" spans="1:11">
      <c r="A6" s="20">
        <v>4</v>
      </c>
      <c r="B6" s="10" t="s">
        <v>228</v>
      </c>
      <c r="C6" s="10">
        <v>18890330</v>
      </c>
      <c r="D6" s="10" t="s">
        <v>229</v>
      </c>
      <c r="E6" s="10" t="s">
        <v>25</v>
      </c>
      <c r="F6" s="27">
        <v>3.13</v>
      </c>
      <c r="G6" s="20">
        <v>11</v>
      </c>
      <c r="H6" s="20">
        <f t="shared" si="0"/>
        <v>65.04</v>
      </c>
      <c r="I6" s="24">
        <v>0</v>
      </c>
      <c r="J6" s="28">
        <f t="shared" si="1"/>
        <v>65.04</v>
      </c>
      <c r="K6" s="20" t="s">
        <v>18</v>
      </c>
    </row>
    <row r="7" s="26" customFormat="1" customHeight="1" spans="1:11">
      <c r="A7" s="20">
        <v>5</v>
      </c>
      <c r="B7" s="10" t="s">
        <v>223</v>
      </c>
      <c r="C7" s="10">
        <v>18890222</v>
      </c>
      <c r="D7" s="10" t="s">
        <v>230</v>
      </c>
      <c r="E7" s="10" t="s">
        <v>25</v>
      </c>
      <c r="F7" s="27">
        <v>2.92</v>
      </c>
      <c r="G7" s="20">
        <v>17</v>
      </c>
      <c r="H7" s="20">
        <f t="shared" si="0"/>
        <v>63.36</v>
      </c>
      <c r="I7" s="24">
        <v>0.6</v>
      </c>
      <c r="J7" s="28">
        <f t="shared" si="1"/>
        <v>63.96</v>
      </c>
      <c r="K7" s="20" t="s">
        <v>18</v>
      </c>
    </row>
    <row r="8" s="26" customFormat="1" customHeight="1" spans="1:11">
      <c r="A8" s="20">
        <v>6</v>
      </c>
      <c r="B8" s="10" t="s">
        <v>228</v>
      </c>
      <c r="C8" s="10">
        <v>18890306</v>
      </c>
      <c r="D8" s="10" t="s">
        <v>231</v>
      </c>
      <c r="E8" s="10" t="s">
        <v>16</v>
      </c>
      <c r="F8" s="27">
        <v>2.84</v>
      </c>
      <c r="G8" s="20">
        <v>22</v>
      </c>
      <c r="H8" s="20">
        <f t="shared" si="0"/>
        <v>62.72</v>
      </c>
      <c r="I8" s="24">
        <v>0.3</v>
      </c>
      <c r="J8" s="28">
        <f t="shared" si="1"/>
        <v>63.02</v>
      </c>
      <c r="K8" s="20" t="s">
        <v>18</v>
      </c>
    </row>
  </sheetData>
  <sortState ref="A3:M9">
    <sortCondition ref="J3:J9" descending="1"/>
  </sortState>
  <mergeCells count="1">
    <mergeCell ref="A1:K1"/>
  </mergeCells>
  <conditionalFormatting sqref="C3:D8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G23" sqref="G23"/>
    </sheetView>
  </sheetViews>
  <sheetFormatPr defaultColWidth="9" defaultRowHeight="13.5" outlineLevelRow="7"/>
  <cols>
    <col min="1" max="1" width="5.75" style="1" customWidth="1"/>
    <col min="2" max="2" width="16.75" customWidth="1"/>
    <col min="3" max="3" width="11" customWidth="1"/>
    <col min="4" max="4" width="10.375" customWidth="1"/>
    <col min="5" max="5" width="7.75" customWidth="1"/>
    <col min="6" max="6" width="8.5" style="3" customWidth="1"/>
    <col min="7" max="7" width="10.75" style="1" customWidth="1"/>
    <col min="8" max="8" width="10.75" style="3" customWidth="1"/>
    <col min="9" max="9" width="11" customWidth="1"/>
    <col min="10" max="11" width="13.875" style="1" customWidth="1"/>
  </cols>
  <sheetData>
    <row r="1" ht="58" customHeight="1" spans="1:1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30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8" t="s">
        <v>232</v>
      </c>
      <c r="G2" s="5" t="s">
        <v>233</v>
      </c>
      <c r="H2" s="8" t="s">
        <v>142</v>
      </c>
      <c r="I2" s="5" t="s">
        <v>10</v>
      </c>
      <c r="J2" s="16" t="s">
        <v>11</v>
      </c>
      <c r="K2" s="16" t="s">
        <v>12</v>
      </c>
    </row>
    <row r="3" s="18" customFormat="1" customHeight="1" spans="1:11">
      <c r="A3" s="20">
        <v>1</v>
      </c>
      <c r="B3" s="70" t="s">
        <v>234</v>
      </c>
      <c r="C3" s="71" t="s">
        <v>235</v>
      </c>
      <c r="D3" s="70" t="s">
        <v>236</v>
      </c>
      <c r="E3" s="21" t="s">
        <v>25</v>
      </c>
      <c r="F3" s="70" t="s">
        <v>237</v>
      </c>
      <c r="G3" s="10">
        <v>2</v>
      </c>
      <c r="H3" s="22">
        <f t="shared" ref="H3:H10" si="0">(F3+5)*10*80%</f>
        <v>71.76</v>
      </c>
      <c r="I3" s="24">
        <v>0</v>
      </c>
      <c r="J3" s="25">
        <f t="shared" ref="J3:J8" si="1">H3+I3</f>
        <v>71.76</v>
      </c>
      <c r="K3" s="14" t="s">
        <v>18</v>
      </c>
    </row>
    <row r="4" s="18" customFormat="1" customHeight="1" spans="1:11">
      <c r="A4" s="20">
        <v>2</v>
      </c>
      <c r="B4" s="70" t="s">
        <v>234</v>
      </c>
      <c r="C4" s="71" t="s">
        <v>238</v>
      </c>
      <c r="D4" s="70" t="s">
        <v>239</v>
      </c>
      <c r="E4" s="21" t="s">
        <v>25</v>
      </c>
      <c r="F4" s="70" t="s">
        <v>68</v>
      </c>
      <c r="G4" s="10">
        <v>4</v>
      </c>
      <c r="H4" s="22">
        <f t="shared" si="0"/>
        <v>71.12</v>
      </c>
      <c r="I4" s="24">
        <v>0.2</v>
      </c>
      <c r="J4" s="25">
        <f t="shared" si="1"/>
        <v>71.32</v>
      </c>
      <c r="K4" s="14" t="s">
        <v>18</v>
      </c>
    </row>
    <row r="5" s="18" customFormat="1" customHeight="1" spans="1:11">
      <c r="A5" s="20">
        <v>3</v>
      </c>
      <c r="B5" s="70" t="s">
        <v>234</v>
      </c>
      <c r="C5" s="71" t="s">
        <v>240</v>
      </c>
      <c r="D5" s="70" t="s">
        <v>241</v>
      </c>
      <c r="E5" s="21" t="s">
        <v>16</v>
      </c>
      <c r="F5" s="70" t="s">
        <v>242</v>
      </c>
      <c r="G5" s="10">
        <v>3</v>
      </c>
      <c r="H5" s="22">
        <f t="shared" si="0"/>
        <v>71.2</v>
      </c>
      <c r="I5" s="24">
        <v>0.1</v>
      </c>
      <c r="J5" s="25">
        <f t="shared" si="1"/>
        <v>71.3</v>
      </c>
      <c r="K5" s="14" t="s">
        <v>18</v>
      </c>
    </row>
    <row r="6" s="18" customFormat="1" customHeight="1" spans="1:11">
      <c r="A6" s="20">
        <v>4</v>
      </c>
      <c r="B6" s="70" t="s">
        <v>234</v>
      </c>
      <c r="C6" s="71" t="s">
        <v>243</v>
      </c>
      <c r="D6" s="70" t="s">
        <v>244</v>
      </c>
      <c r="E6" s="23" t="s">
        <v>16</v>
      </c>
      <c r="F6" s="70" t="s">
        <v>245</v>
      </c>
      <c r="G6" s="10">
        <v>7</v>
      </c>
      <c r="H6" s="22">
        <f t="shared" si="0"/>
        <v>70.16</v>
      </c>
      <c r="I6" s="24">
        <v>0.2</v>
      </c>
      <c r="J6" s="25">
        <f t="shared" si="1"/>
        <v>70.36</v>
      </c>
      <c r="K6" s="14" t="s">
        <v>18</v>
      </c>
    </row>
    <row r="7" s="18" customFormat="1" customHeight="1" spans="1:11">
      <c r="A7" s="20">
        <v>5</v>
      </c>
      <c r="B7" s="70" t="s">
        <v>246</v>
      </c>
      <c r="C7" s="71" t="s">
        <v>247</v>
      </c>
      <c r="D7" s="70" t="s">
        <v>248</v>
      </c>
      <c r="E7" s="21" t="s">
        <v>25</v>
      </c>
      <c r="F7" s="70" t="s">
        <v>55</v>
      </c>
      <c r="G7" s="10">
        <v>9</v>
      </c>
      <c r="H7" s="22">
        <f t="shared" si="0"/>
        <v>69.04</v>
      </c>
      <c r="I7" s="24">
        <v>0</v>
      </c>
      <c r="J7" s="25">
        <f t="shared" si="1"/>
        <v>69.04</v>
      </c>
      <c r="K7" s="14" t="s">
        <v>18</v>
      </c>
    </row>
    <row r="8" s="18" customFormat="1" customHeight="1" spans="1:11">
      <c r="A8" s="20">
        <v>6</v>
      </c>
      <c r="B8" s="70" t="s">
        <v>234</v>
      </c>
      <c r="C8" s="71" t="s">
        <v>249</v>
      </c>
      <c r="D8" s="70" t="s">
        <v>250</v>
      </c>
      <c r="E8" s="21" t="s">
        <v>25</v>
      </c>
      <c r="F8" s="70" t="s">
        <v>251</v>
      </c>
      <c r="G8" s="10">
        <v>11</v>
      </c>
      <c r="H8" s="22">
        <f t="shared" si="0"/>
        <v>68.16</v>
      </c>
      <c r="I8" s="24">
        <v>0.2</v>
      </c>
      <c r="J8" s="25">
        <f t="shared" si="1"/>
        <v>68.36</v>
      </c>
      <c r="K8" s="14" t="s">
        <v>18</v>
      </c>
    </row>
  </sheetData>
  <sortState ref="A3:M8">
    <sortCondition ref="J3:J8" descending="1"/>
  </sortState>
  <mergeCells count="1">
    <mergeCell ref="A1:K1"/>
  </mergeCells>
  <conditionalFormatting sqref="C3:D8">
    <cfRule type="duplicateValues" dxfId="0" priority="7"/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I24" sqref="I24"/>
    </sheetView>
  </sheetViews>
  <sheetFormatPr defaultColWidth="9" defaultRowHeight="13.5" outlineLevelRow="4"/>
  <cols>
    <col min="1" max="1" width="4.875" style="1" customWidth="1"/>
    <col min="2" max="2" width="15.5" customWidth="1"/>
    <col min="3" max="3" width="10.5" customWidth="1"/>
    <col min="4" max="4" width="9.625" customWidth="1"/>
    <col min="5" max="5" width="7" customWidth="1"/>
    <col min="6" max="6" width="9.375" style="2" customWidth="1"/>
    <col min="7" max="7" width="10.25" style="1" customWidth="1"/>
    <col min="8" max="8" width="10.75" style="3" customWidth="1"/>
    <col min="9" max="9" width="10.75" customWidth="1"/>
    <col min="10" max="11" width="13.625" style="1" customWidth="1"/>
  </cols>
  <sheetData>
    <row r="1" ht="5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232</v>
      </c>
      <c r="G2" s="5" t="s">
        <v>252</v>
      </c>
      <c r="H2" s="8" t="s">
        <v>142</v>
      </c>
      <c r="I2" s="5" t="s">
        <v>10</v>
      </c>
      <c r="J2" s="16" t="s">
        <v>11</v>
      </c>
      <c r="K2" s="16" t="s">
        <v>12</v>
      </c>
    </row>
    <row r="3" customHeight="1" spans="1:11">
      <c r="A3" s="9">
        <v>1</v>
      </c>
      <c r="B3" s="70" t="s">
        <v>253</v>
      </c>
      <c r="C3" s="71" t="s">
        <v>254</v>
      </c>
      <c r="D3" s="70" t="s">
        <v>255</v>
      </c>
      <c r="E3" s="12" t="s">
        <v>25</v>
      </c>
      <c r="F3" s="70" t="s">
        <v>256</v>
      </c>
      <c r="G3" s="13">
        <v>3</v>
      </c>
      <c r="H3" s="14">
        <f>(F3+5)*10*80%</f>
        <v>70.96</v>
      </c>
      <c r="I3" s="17">
        <v>0</v>
      </c>
      <c r="J3" s="14">
        <f>H3+I3</f>
        <v>70.96</v>
      </c>
      <c r="K3" s="14" t="s">
        <v>18</v>
      </c>
    </row>
    <row r="4" customHeight="1" spans="1:11">
      <c r="A4" s="9">
        <v>2</v>
      </c>
      <c r="B4" s="70" t="s">
        <v>257</v>
      </c>
      <c r="C4" s="71" t="s">
        <v>258</v>
      </c>
      <c r="D4" s="70" t="s">
        <v>259</v>
      </c>
      <c r="E4" s="15" t="s">
        <v>25</v>
      </c>
      <c r="F4" s="70" t="s">
        <v>260</v>
      </c>
      <c r="G4" s="13">
        <v>10</v>
      </c>
      <c r="H4" s="14">
        <f>(F4+5)*10*80%</f>
        <v>69.36</v>
      </c>
      <c r="I4" s="17">
        <v>0</v>
      </c>
      <c r="J4" s="14">
        <f>H4+I4</f>
        <v>69.36</v>
      </c>
      <c r="K4" s="14" t="s">
        <v>18</v>
      </c>
    </row>
    <row r="5" customHeight="1" spans="1:11">
      <c r="A5" s="9">
        <v>3</v>
      </c>
      <c r="B5" s="70" t="s">
        <v>261</v>
      </c>
      <c r="C5" s="71" t="s">
        <v>262</v>
      </c>
      <c r="D5" s="70" t="s">
        <v>263</v>
      </c>
      <c r="E5" s="15" t="s">
        <v>25</v>
      </c>
      <c r="F5" s="70" t="s">
        <v>106</v>
      </c>
      <c r="G5" s="13">
        <v>11</v>
      </c>
      <c r="H5" s="14">
        <f>(F5+5)*10*80%</f>
        <v>69.28</v>
      </c>
      <c r="I5" s="17">
        <v>0</v>
      </c>
      <c r="J5" s="14">
        <f>H5+I5</f>
        <v>69.28</v>
      </c>
      <c r="K5" s="14" t="s">
        <v>18</v>
      </c>
    </row>
  </sheetData>
  <sortState ref="A3:M5">
    <sortCondition ref="H3:H5" descending="1"/>
  </sortState>
  <mergeCells count="1">
    <mergeCell ref="A1:K1"/>
  </mergeCells>
  <conditionalFormatting sqref="C3:D3 C4:D5">
    <cfRule type="duplicateValues" dxfId="0" priority="5"/>
  </conditionalFormatting>
  <conditionalFormatting sqref="C3:D5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17级临床（含全科）</vt:lpstr>
      <vt:lpstr>17级临床（含全科）单独面试</vt:lpstr>
      <vt:lpstr>18级临床医学（含全科方向）</vt:lpstr>
      <vt:lpstr>18级护理</vt:lpstr>
      <vt:lpstr>18级预防医学</vt:lpstr>
      <vt:lpstr>18级康复治疗学</vt:lpstr>
      <vt:lpstr>18级药学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陆柒</cp:lastModifiedBy>
  <dcterms:created xsi:type="dcterms:W3CDTF">2018-07-03T01:45:00Z</dcterms:created>
  <cp:lastPrinted>2018-07-04T05:43:00Z</cp:lastPrinted>
  <dcterms:modified xsi:type="dcterms:W3CDTF">2019-06-06T03:34:05Z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